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rrisc\Documents\Syteline 9\Random\2019 SUN\Data Tools\"/>
    </mc:Choice>
  </mc:AlternateContent>
  <xr:revisionPtr revIDLastSave="0" documentId="8_{40C42519-8009-45AB-94A1-2EB5BEE6C7AA}" xr6:coauthVersionLast="36" xr6:coauthVersionMax="36" xr10:uidLastSave="{00000000-0000-0000-0000-000000000000}"/>
  <bookViews>
    <workbookView xWindow="240" yWindow="410" windowWidth="15120" windowHeight="5900" xr2:uid="{00000000-000D-0000-FFFF-FFFF00000000}"/>
  </bookViews>
  <sheets>
    <sheet name="Item_SL9" sheetId="1" r:id="rId1"/>
    <sheet name="itemwhse_SL9" sheetId="4" r:id="rId2"/>
    <sheet name="itemloc_SL9" sheetId="6" r:id="rId3"/>
    <sheet name="itemprice_SL9" sheetId="11" r:id="rId4"/>
    <sheet name="itemlifo_SL9" sheetId="18" r:id="rId5"/>
    <sheet name="serial_SL9" sheetId="13" r:id="rId6"/>
    <sheet name="ser_track_SL9" sheetId="16" r:id="rId7"/>
  </sheets>
  <definedNames>
    <definedName name="_xlnm._FilterDatabase" localSheetId="0" hidden="1">Item_SL9!$A$1:$P$257</definedName>
    <definedName name="_xlnm._FilterDatabase" localSheetId="4" hidden="1">itemlifo_SL9!$A$1:$P$40</definedName>
    <definedName name="_xlnm._FilterDatabase" localSheetId="2" hidden="1">itemloc_SL9!$A$1:$R$81</definedName>
    <definedName name="_xlnm._FilterDatabase" localSheetId="3" hidden="1">itemprice_SL9!$A$1:$P$40</definedName>
    <definedName name="_xlnm._FilterDatabase" localSheetId="1" hidden="1">itemwhse_SL9!$A$1:$P$102</definedName>
    <definedName name="_xlnm._FilterDatabase" localSheetId="6" hidden="1">ser_track_SL9!$A$1:$O$11</definedName>
    <definedName name="_xlnm._FilterDatabase" localSheetId="5" hidden="1">serial_SL9!$A$1:$O$50</definedName>
    <definedName name="_xlnm.Print_Area" localSheetId="0">Item_SL9!$A:$P</definedName>
    <definedName name="_xlnm.Print_Area" localSheetId="4">itemlifo_SL9!$A:$P</definedName>
    <definedName name="_xlnm.Print_Area" localSheetId="2">itemloc_SL9!$A:$P</definedName>
    <definedName name="_xlnm.Print_Area" localSheetId="3">itemprice_SL9!$A:$P</definedName>
    <definedName name="_xlnm.Print_Area" localSheetId="1">itemwhse_SL9!$A:$P</definedName>
    <definedName name="_xlnm.Print_Titles" localSheetId="0">Item_SL9!$1:$1</definedName>
    <definedName name="_xlnm.Print_Titles" localSheetId="4">itemlifo_SL9!$1:$1</definedName>
    <definedName name="_xlnm.Print_Titles" localSheetId="2">itemloc_SL9!$1:$1</definedName>
    <definedName name="_xlnm.Print_Titles" localSheetId="3">itemprice_SL9!$1:$1</definedName>
    <definedName name="_xlnm.Print_Titles" localSheetId="1">itemwhse_SL9!$1:$1</definedName>
    <definedName name="_xlnm.Print_Titles" localSheetId="6">ser_track_SL9!$1:$1</definedName>
    <definedName name="_xlnm.Print_Titles" localSheetId="5">serial_SL9!$1:$1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36" i="18" l="1"/>
  <c r="N35" i="18"/>
  <c r="N34" i="18"/>
  <c r="N33" i="18"/>
  <c r="N32" i="18"/>
  <c r="N31" i="18"/>
  <c r="N30" i="18"/>
  <c r="N29" i="18"/>
  <c r="N28" i="18"/>
  <c r="N27" i="18"/>
  <c r="N26" i="18"/>
  <c r="N25" i="18"/>
  <c r="N24" i="18"/>
  <c r="N23" i="18"/>
  <c r="N22" i="18"/>
  <c r="N21" i="18"/>
  <c r="N20" i="18"/>
  <c r="N19" i="18"/>
  <c r="N18" i="18"/>
  <c r="N17" i="18"/>
  <c r="N16" i="18"/>
  <c r="N15" i="18"/>
  <c r="N14" i="18"/>
  <c r="N13" i="18"/>
  <c r="N4" i="18"/>
  <c r="N80" i="6" l="1"/>
  <c r="N79" i="6"/>
  <c r="N78" i="6"/>
  <c r="N77" i="6"/>
  <c r="N76" i="6"/>
  <c r="N75" i="6"/>
  <c r="N74" i="6"/>
  <c r="N73" i="6"/>
  <c r="N72" i="6"/>
  <c r="N71" i="6"/>
  <c r="N70" i="6"/>
  <c r="N69" i="6"/>
  <c r="N68" i="6"/>
  <c r="N67" i="6"/>
  <c r="N66" i="6"/>
  <c r="N65" i="6"/>
  <c r="N64" i="6"/>
  <c r="N63" i="6"/>
  <c r="N62" i="6"/>
  <c r="N61" i="6"/>
  <c r="N60" i="6"/>
  <c r="N59" i="6"/>
  <c r="N58" i="6"/>
  <c r="N57" i="6"/>
  <c r="N56" i="6"/>
  <c r="N43" i="6"/>
  <c r="N42" i="6"/>
  <c r="N41" i="6"/>
  <c r="N40" i="6"/>
  <c r="N39" i="6"/>
  <c r="N38" i="6"/>
  <c r="N37" i="6"/>
  <c r="N36" i="6"/>
  <c r="N35" i="6"/>
  <c r="N34" i="6"/>
  <c r="N33" i="6"/>
  <c r="N32" i="6"/>
  <c r="N31" i="6"/>
  <c r="N30" i="6"/>
  <c r="N29" i="6"/>
  <c r="N28" i="6"/>
  <c r="N27" i="6"/>
  <c r="N26" i="6"/>
  <c r="N25" i="6"/>
  <c r="N24" i="6"/>
  <c r="N10" i="6"/>
  <c r="N22" i="6"/>
  <c r="N21" i="6"/>
  <c r="N20" i="6"/>
  <c r="N19" i="6"/>
  <c r="Q3" i="18" l="1"/>
  <c r="Q4" i="18"/>
  <c r="Q5" i="18"/>
  <c r="Q6" i="18"/>
  <c r="Q7" i="18"/>
  <c r="Q8" i="18"/>
  <c r="Q9" i="18"/>
  <c r="Q10" i="18"/>
  <c r="Q11" i="18"/>
  <c r="Q12" i="18"/>
  <c r="Q13" i="18"/>
  <c r="Q14" i="18"/>
  <c r="Q15" i="18"/>
  <c r="Q16" i="18"/>
  <c r="Q17" i="18"/>
  <c r="Q18" i="18"/>
  <c r="Q19" i="18"/>
  <c r="Q20" i="18"/>
  <c r="Q21" i="18"/>
  <c r="Q22" i="18"/>
  <c r="Q23" i="18"/>
  <c r="Q24" i="18"/>
  <c r="Q25" i="18"/>
  <c r="Q26" i="18"/>
  <c r="Q27" i="18"/>
  <c r="Q28" i="18"/>
  <c r="Q29" i="18"/>
  <c r="Q30" i="18"/>
  <c r="Q31" i="18"/>
  <c r="Q32" i="18"/>
  <c r="Q33" i="18"/>
  <c r="Q34" i="18"/>
  <c r="Q35" i="18"/>
  <c r="Q36" i="18"/>
  <c r="Q37" i="18"/>
  <c r="Q38" i="18"/>
  <c r="Q39" i="18"/>
  <c r="Q40" i="18"/>
  <c r="Q41" i="18"/>
  <c r="Q42" i="18"/>
  <c r="Q43" i="18"/>
  <c r="Q44" i="18"/>
  <c r="Q2" i="18"/>
  <c r="R2" i="18"/>
  <c r="S44" i="18"/>
  <c r="R44" i="18"/>
  <c r="S43" i="18"/>
  <c r="R43" i="18"/>
  <c r="S42" i="18"/>
  <c r="R42" i="18"/>
  <c r="S41" i="18"/>
  <c r="R41" i="18"/>
  <c r="S40" i="18"/>
  <c r="R40" i="18"/>
  <c r="S39" i="18"/>
  <c r="R39" i="18"/>
  <c r="S38" i="18"/>
  <c r="R38" i="18"/>
  <c r="S37" i="18"/>
  <c r="R37" i="18"/>
  <c r="S36" i="18"/>
  <c r="R36" i="18"/>
  <c r="S35" i="18"/>
  <c r="R35" i="18"/>
  <c r="S34" i="18"/>
  <c r="R34" i="18"/>
  <c r="S33" i="18"/>
  <c r="R33" i="18"/>
  <c r="S32" i="18"/>
  <c r="R32" i="18"/>
  <c r="S31" i="18"/>
  <c r="R31" i="18"/>
  <c r="S30" i="18"/>
  <c r="R30" i="18"/>
  <c r="S29" i="18"/>
  <c r="R29" i="18"/>
  <c r="S28" i="18"/>
  <c r="R28" i="18"/>
  <c r="S27" i="18"/>
  <c r="R27" i="18"/>
  <c r="S26" i="18"/>
  <c r="R26" i="18"/>
  <c r="S25" i="18"/>
  <c r="R25" i="18"/>
  <c r="S24" i="18"/>
  <c r="R24" i="18"/>
  <c r="S23" i="18"/>
  <c r="R23" i="18"/>
  <c r="S22" i="18"/>
  <c r="R22" i="18"/>
  <c r="S21" i="18"/>
  <c r="R21" i="18"/>
  <c r="S20" i="18"/>
  <c r="R20" i="18"/>
  <c r="S19" i="18"/>
  <c r="R19" i="18"/>
  <c r="S18" i="18"/>
  <c r="R18" i="18"/>
  <c r="S17" i="18"/>
  <c r="R17" i="18"/>
  <c r="S16" i="18"/>
  <c r="R16" i="18"/>
  <c r="S15" i="18"/>
  <c r="R15" i="18"/>
  <c r="S14" i="18"/>
  <c r="R14" i="18"/>
  <c r="S13" i="18"/>
  <c r="R13" i="18"/>
  <c r="S12" i="18"/>
  <c r="R12" i="18"/>
  <c r="S11" i="18"/>
  <c r="R11" i="18"/>
  <c r="S10" i="18"/>
  <c r="R10" i="18"/>
  <c r="S9" i="18"/>
  <c r="R9" i="18"/>
  <c r="S8" i="18"/>
  <c r="R8" i="18"/>
  <c r="S7" i="18"/>
  <c r="R7" i="18"/>
  <c r="S6" i="18"/>
  <c r="R6" i="18"/>
  <c r="S5" i="18"/>
  <c r="R5" i="18"/>
  <c r="S4" i="18"/>
  <c r="R4" i="18"/>
  <c r="S3" i="18"/>
  <c r="R3" i="18"/>
  <c r="S2" i="18"/>
  <c r="S3" i="1" l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" i="1"/>
  <c r="S2" i="4"/>
  <c r="Q3" i="11" l="1"/>
  <c r="R3" i="11"/>
  <c r="Q4" i="11"/>
  <c r="R4" i="11"/>
  <c r="Q5" i="11"/>
  <c r="R5" i="11"/>
  <c r="Q6" i="11"/>
  <c r="R6" i="11"/>
  <c r="Q7" i="11"/>
  <c r="R7" i="11"/>
  <c r="Q8" i="11"/>
  <c r="R8" i="11"/>
  <c r="Q9" i="11"/>
  <c r="R9" i="11"/>
  <c r="Q10" i="11"/>
  <c r="R10" i="11"/>
  <c r="Q11" i="11"/>
  <c r="R11" i="11"/>
  <c r="Q12" i="11"/>
  <c r="R12" i="11"/>
  <c r="Q13" i="11"/>
  <c r="R13" i="11"/>
  <c r="Q14" i="11"/>
  <c r="R14" i="11"/>
  <c r="Q15" i="11"/>
  <c r="R15" i="11"/>
  <c r="Q16" i="11"/>
  <c r="R16" i="11"/>
  <c r="Q17" i="11"/>
  <c r="R17" i="11"/>
  <c r="Q18" i="11"/>
  <c r="R18" i="11"/>
  <c r="Q19" i="11"/>
  <c r="R19" i="11"/>
  <c r="Q20" i="11"/>
  <c r="R20" i="11"/>
  <c r="Q21" i="11"/>
  <c r="R21" i="11"/>
  <c r="Q22" i="11"/>
  <c r="R22" i="11"/>
  <c r="Q23" i="11"/>
  <c r="R23" i="11"/>
  <c r="Q24" i="11"/>
  <c r="R24" i="11"/>
  <c r="Q25" i="11"/>
  <c r="R25" i="11"/>
  <c r="Q26" i="11"/>
  <c r="R26" i="11"/>
  <c r="Q27" i="11"/>
  <c r="R27" i="11"/>
  <c r="Q28" i="11"/>
  <c r="R28" i="11"/>
  <c r="Q29" i="11"/>
  <c r="R29" i="11"/>
  <c r="Q30" i="11"/>
  <c r="R30" i="11"/>
  <c r="Q31" i="11"/>
  <c r="R31" i="11"/>
  <c r="Q32" i="11"/>
  <c r="R32" i="11"/>
  <c r="Q33" i="11"/>
  <c r="R33" i="11"/>
  <c r="Q34" i="11"/>
  <c r="R34" i="11"/>
  <c r="Q35" i="11"/>
  <c r="R35" i="11"/>
  <c r="Q36" i="11"/>
  <c r="R36" i="11"/>
  <c r="Q37" i="11"/>
  <c r="R37" i="11"/>
  <c r="Q38" i="11"/>
  <c r="R38" i="11"/>
  <c r="Q39" i="11"/>
  <c r="R39" i="11"/>
  <c r="Q40" i="11"/>
  <c r="R40" i="11"/>
  <c r="R2" i="11"/>
  <c r="Q2" i="11"/>
  <c r="Q3" i="6" l="1"/>
  <c r="R3" i="6"/>
  <c r="Q4" i="6"/>
  <c r="R4" i="6"/>
  <c r="Q5" i="6"/>
  <c r="R5" i="6"/>
  <c r="Q6" i="6"/>
  <c r="R6" i="6"/>
  <c r="Q7" i="6"/>
  <c r="R7" i="6"/>
  <c r="Q8" i="6"/>
  <c r="R8" i="6"/>
  <c r="Q9" i="6"/>
  <c r="R9" i="6"/>
  <c r="Q10" i="6"/>
  <c r="R10" i="6"/>
  <c r="Q11" i="6"/>
  <c r="R11" i="6"/>
  <c r="Q12" i="6"/>
  <c r="R12" i="6"/>
  <c r="Q13" i="6"/>
  <c r="R13" i="6"/>
  <c r="Q14" i="6"/>
  <c r="R14" i="6"/>
  <c r="Q15" i="6"/>
  <c r="R15" i="6"/>
  <c r="Q16" i="6"/>
  <c r="R16" i="6"/>
  <c r="Q17" i="6"/>
  <c r="R17" i="6"/>
  <c r="Q18" i="6"/>
  <c r="R18" i="6"/>
  <c r="Q19" i="6"/>
  <c r="R19" i="6"/>
  <c r="Q20" i="6"/>
  <c r="R20" i="6"/>
  <c r="Q21" i="6"/>
  <c r="R21" i="6"/>
  <c r="Q22" i="6"/>
  <c r="R22" i="6"/>
  <c r="Q23" i="6"/>
  <c r="R23" i="6"/>
  <c r="Q24" i="6"/>
  <c r="R24" i="6"/>
  <c r="Q25" i="6"/>
  <c r="R25" i="6"/>
  <c r="Q26" i="6"/>
  <c r="R26" i="6"/>
  <c r="Q27" i="6"/>
  <c r="R27" i="6"/>
  <c r="Q28" i="6"/>
  <c r="R28" i="6"/>
  <c r="Q29" i="6"/>
  <c r="R29" i="6"/>
  <c r="Q30" i="6"/>
  <c r="R30" i="6"/>
  <c r="Q31" i="6"/>
  <c r="R31" i="6"/>
  <c r="Q32" i="6"/>
  <c r="R32" i="6"/>
  <c r="Q33" i="6"/>
  <c r="R33" i="6"/>
  <c r="Q34" i="6"/>
  <c r="R34" i="6"/>
  <c r="Q35" i="6"/>
  <c r="R35" i="6"/>
  <c r="Q36" i="6"/>
  <c r="R36" i="6"/>
  <c r="Q37" i="6"/>
  <c r="R37" i="6"/>
  <c r="Q38" i="6"/>
  <c r="R38" i="6"/>
  <c r="Q39" i="6"/>
  <c r="R39" i="6"/>
  <c r="Q40" i="6"/>
  <c r="R40" i="6"/>
  <c r="Q41" i="6"/>
  <c r="R41" i="6"/>
  <c r="Q42" i="6"/>
  <c r="R42" i="6"/>
  <c r="Q43" i="6"/>
  <c r="R43" i="6"/>
  <c r="Q44" i="6"/>
  <c r="R44" i="6"/>
  <c r="Q45" i="6"/>
  <c r="R45" i="6"/>
  <c r="Q46" i="6"/>
  <c r="R46" i="6"/>
  <c r="Q47" i="6"/>
  <c r="R47" i="6"/>
  <c r="Q48" i="6"/>
  <c r="R48" i="6"/>
  <c r="Q49" i="6"/>
  <c r="R49" i="6"/>
  <c r="Q50" i="6"/>
  <c r="R50" i="6"/>
  <c r="Q51" i="6"/>
  <c r="R51" i="6"/>
  <c r="Q52" i="6"/>
  <c r="R52" i="6"/>
  <c r="Q53" i="6"/>
  <c r="R53" i="6"/>
  <c r="Q54" i="6"/>
  <c r="R54" i="6"/>
  <c r="Q55" i="6"/>
  <c r="R55" i="6"/>
  <c r="Q56" i="6"/>
  <c r="R56" i="6"/>
  <c r="Q57" i="6"/>
  <c r="R57" i="6"/>
  <c r="Q58" i="6"/>
  <c r="R58" i="6"/>
  <c r="Q59" i="6"/>
  <c r="R59" i="6"/>
  <c r="Q60" i="6"/>
  <c r="R60" i="6"/>
  <c r="Q61" i="6"/>
  <c r="R61" i="6"/>
  <c r="Q62" i="6"/>
  <c r="R62" i="6"/>
  <c r="Q63" i="6"/>
  <c r="R63" i="6"/>
  <c r="Q64" i="6"/>
  <c r="R64" i="6"/>
  <c r="Q65" i="6"/>
  <c r="R65" i="6"/>
  <c r="Q66" i="6"/>
  <c r="R66" i="6"/>
  <c r="Q67" i="6"/>
  <c r="R67" i="6"/>
  <c r="Q68" i="6"/>
  <c r="R68" i="6"/>
  <c r="Q69" i="6"/>
  <c r="R69" i="6"/>
  <c r="Q70" i="6"/>
  <c r="R70" i="6"/>
  <c r="Q71" i="6"/>
  <c r="R71" i="6"/>
  <c r="Q72" i="6"/>
  <c r="R72" i="6"/>
  <c r="Q73" i="6"/>
  <c r="R73" i="6"/>
  <c r="Q74" i="6"/>
  <c r="R74" i="6"/>
  <c r="Q75" i="6"/>
  <c r="R75" i="6"/>
  <c r="Q76" i="6"/>
  <c r="R76" i="6"/>
  <c r="Q77" i="6"/>
  <c r="R77" i="6"/>
  <c r="Q78" i="6"/>
  <c r="R78" i="6"/>
  <c r="Q79" i="6"/>
  <c r="R79" i="6"/>
  <c r="Q80" i="6"/>
  <c r="R80" i="6"/>
  <c r="Q81" i="6"/>
  <c r="R81" i="6"/>
  <c r="R2" i="6"/>
  <c r="Q2" i="6"/>
  <c r="Q3" i="4" l="1"/>
  <c r="R3" i="4"/>
  <c r="Q4" i="4"/>
  <c r="R4" i="4"/>
  <c r="Q5" i="4"/>
  <c r="R5" i="4"/>
  <c r="Q6" i="4"/>
  <c r="R6" i="4"/>
  <c r="Q7" i="4"/>
  <c r="R7" i="4"/>
  <c r="Q8" i="4"/>
  <c r="R8" i="4"/>
  <c r="Q9" i="4"/>
  <c r="R9" i="4"/>
  <c r="Q10" i="4"/>
  <c r="R10" i="4"/>
  <c r="Q11" i="4"/>
  <c r="R11" i="4"/>
  <c r="Q12" i="4"/>
  <c r="R12" i="4"/>
  <c r="Q13" i="4"/>
  <c r="R13" i="4"/>
  <c r="Q14" i="4"/>
  <c r="R14" i="4"/>
  <c r="Q15" i="4"/>
  <c r="R15" i="4"/>
  <c r="Q16" i="4"/>
  <c r="R16" i="4"/>
  <c r="Q17" i="4"/>
  <c r="R17" i="4"/>
  <c r="Q18" i="4"/>
  <c r="R18" i="4"/>
  <c r="Q19" i="4"/>
  <c r="R19" i="4"/>
  <c r="Q20" i="4"/>
  <c r="R20" i="4"/>
  <c r="Q21" i="4"/>
  <c r="R21" i="4"/>
  <c r="Q22" i="4"/>
  <c r="R22" i="4"/>
  <c r="Q23" i="4"/>
  <c r="R23" i="4"/>
  <c r="Q24" i="4"/>
  <c r="R24" i="4"/>
  <c r="Q25" i="4"/>
  <c r="R25" i="4"/>
  <c r="Q26" i="4"/>
  <c r="R26" i="4"/>
  <c r="Q27" i="4"/>
  <c r="R27" i="4"/>
  <c r="Q28" i="4"/>
  <c r="R28" i="4"/>
  <c r="Q29" i="4"/>
  <c r="R29" i="4"/>
  <c r="Q30" i="4"/>
  <c r="R30" i="4"/>
  <c r="Q31" i="4"/>
  <c r="R31" i="4"/>
  <c r="Q32" i="4"/>
  <c r="R32" i="4"/>
  <c r="Q33" i="4"/>
  <c r="R33" i="4"/>
  <c r="Q34" i="4"/>
  <c r="R34" i="4"/>
  <c r="Q35" i="4"/>
  <c r="R35" i="4"/>
  <c r="Q36" i="4"/>
  <c r="R36" i="4"/>
  <c r="Q37" i="4"/>
  <c r="R37" i="4"/>
  <c r="Q38" i="4"/>
  <c r="R38" i="4"/>
  <c r="Q39" i="4"/>
  <c r="R39" i="4"/>
  <c r="Q40" i="4"/>
  <c r="R40" i="4"/>
  <c r="Q41" i="4"/>
  <c r="R41" i="4"/>
  <c r="Q42" i="4"/>
  <c r="R42" i="4"/>
  <c r="Q43" i="4"/>
  <c r="R43" i="4"/>
  <c r="Q44" i="4"/>
  <c r="R44" i="4"/>
  <c r="Q45" i="4"/>
  <c r="R45" i="4"/>
  <c r="Q46" i="4"/>
  <c r="R46" i="4"/>
  <c r="Q47" i="4"/>
  <c r="R47" i="4"/>
  <c r="Q48" i="4"/>
  <c r="R48" i="4"/>
  <c r="Q49" i="4"/>
  <c r="R49" i="4"/>
  <c r="Q50" i="4"/>
  <c r="R50" i="4"/>
  <c r="Q51" i="4"/>
  <c r="R51" i="4"/>
  <c r="Q52" i="4"/>
  <c r="R52" i="4"/>
  <c r="Q53" i="4"/>
  <c r="R53" i="4"/>
  <c r="Q54" i="4"/>
  <c r="R54" i="4"/>
  <c r="Q55" i="4"/>
  <c r="R55" i="4"/>
  <c r="Q56" i="4"/>
  <c r="R56" i="4"/>
  <c r="Q57" i="4"/>
  <c r="R57" i="4"/>
  <c r="Q58" i="4"/>
  <c r="R58" i="4"/>
  <c r="Q59" i="4"/>
  <c r="R59" i="4"/>
  <c r="Q60" i="4"/>
  <c r="R60" i="4"/>
  <c r="Q61" i="4"/>
  <c r="R61" i="4"/>
  <c r="Q62" i="4"/>
  <c r="R62" i="4"/>
  <c r="Q63" i="4"/>
  <c r="R63" i="4"/>
  <c r="Q64" i="4"/>
  <c r="R64" i="4"/>
  <c r="Q65" i="4"/>
  <c r="R65" i="4"/>
  <c r="Q66" i="4"/>
  <c r="R66" i="4"/>
  <c r="Q67" i="4"/>
  <c r="R67" i="4"/>
  <c r="Q68" i="4"/>
  <c r="R68" i="4"/>
  <c r="Q69" i="4"/>
  <c r="R69" i="4"/>
  <c r="Q70" i="4"/>
  <c r="R70" i="4"/>
  <c r="Q71" i="4"/>
  <c r="R71" i="4"/>
  <c r="Q72" i="4"/>
  <c r="R72" i="4"/>
  <c r="Q73" i="4"/>
  <c r="R73" i="4"/>
  <c r="Q74" i="4"/>
  <c r="R74" i="4"/>
  <c r="Q75" i="4"/>
  <c r="R75" i="4"/>
  <c r="Q76" i="4"/>
  <c r="R76" i="4"/>
  <c r="Q77" i="4"/>
  <c r="R77" i="4"/>
  <c r="Q78" i="4"/>
  <c r="R78" i="4"/>
  <c r="Q79" i="4"/>
  <c r="R79" i="4"/>
  <c r="Q80" i="4"/>
  <c r="R80" i="4"/>
  <c r="Q81" i="4"/>
  <c r="R81" i="4"/>
  <c r="Q82" i="4"/>
  <c r="R82" i="4"/>
  <c r="Q83" i="4"/>
  <c r="R83" i="4"/>
  <c r="Q84" i="4"/>
  <c r="R84" i="4"/>
  <c r="Q85" i="4"/>
  <c r="R85" i="4"/>
  <c r="Q86" i="4"/>
  <c r="R86" i="4"/>
  <c r="Q87" i="4"/>
  <c r="R87" i="4"/>
  <c r="Q88" i="4"/>
  <c r="R88" i="4"/>
  <c r="Q89" i="4"/>
  <c r="R89" i="4"/>
  <c r="Q90" i="4"/>
  <c r="R90" i="4"/>
  <c r="Q91" i="4"/>
  <c r="R91" i="4"/>
  <c r="Q92" i="4"/>
  <c r="R92" i="4"/>
  <c r="Q93" i="4"/>
  <c r="R93" i="4"/>
  <c r="Q94" i="4"/>
  <c r="R94" i="4"/>
  <c r="Q95" i="4"/>
  <c r="R95" i="4"/>
  <c r="Q96" i="4"/>
  <c r="R96" i="4"/>
  <c r="Q97" i="4"/>
  <c r="R97" i="4"/>
  <c r="Q98" i="4"/>
  <c r="R98" i="4"/>
  <c r="Q99" i="4"/>
  <c r="R99" i="4"/>
  <c r="Q100" i="4"/>
  <c r="R100" i="4"/>
  <c r="Q101" i="4"/>
  <c r="R101" i="4"/>
  <c r="Q102" i="4"/>
  <c r="R102" i="4"/>
  <c r="R2" i="4"/>
  <c r="Q2" i="4"/>
  <c r="Q3" i="1"/>
  <c r="R3" i="1"/>
  <c r="Q4" i="1"/>
  <c r="R4" i="1"/>
  <c r="Q5" i="1"/>
  <c r="R5" i="1"/>
  <c r="Q6" i="1"/>
  <c r="R6" i="1"/>
  <c r="Q7" i="1"/>
  <c r="R7" i="1"/>
  <c r="Q8" i="1"/>
  <c r="R8" i="1"/>
  <c r="Q9" i="1"/>
  <c r="R9" i="1"/>
  <c r="Q10" i="1"/>
  <c r="R10" i="1"/>
  <c r="Q11" i="1"/>
  <c r="R11" i="1"/>
  <c r="Q12" i="1"/>
  <c r="R12" i="1"/>
  <c r="Q13" i="1"/>
  <c r="R13" i="1"/>
  <c r="Q14" i="1"/>
  <c r="R14" i="1"/>
  <c r="Q15" i="1"/>
  <c r="R15" i="1"/>
  <c r="Q16" i="1"/>
  <c r="R16" i="1"/>
  <c r="Q17" i="1"/>
  <c r="R17" i="1"/>
  <c r="Q18" i="1"/>
  <c r="R18" i="1"/>
  <c r="Q19" i="1"/>
  <c r="R19" i="1"/>
  <c r="Q20" i="1"/>
  <c r="R20" i="1"/>
  <c r="Q21" i="1"/>
  <c r="R21" i="1"/>
  <c r="Q22" i="1"/>
  <c r="R22" i="1"/>
  <c r="Q23" i="1"/>
  <c r="R23" i="1"/>
  <c r="Q24" i="1"/>
  <c r="R24" i="1"/>
  <c r="Q25" i="1"/>
  <c r="R25" i="1"/>
  <c r="Q26" i="1"/>
  <c r="R26" i="1"/>
  <c r="Q27" i="1"/>
  <c r="R27" i="1"/>
  <c r="Q28" i="1"/>
  <c r="R28" i="1"/>
  <c r="Q29" i="1"/>
  <c r="R29" i="1"/>
  <c r="Q30" i="1"/>
  <c r="R30" i="1"/>
  <c r="Q31" i="1"/>
  <c r="R31" i="1"/>
  <c r="Q32" i="1"/>
  <c r="R32" i="1"/>
  <c r="Q33" i="1"/>
  <c r="R33" i="1"/>
  <c r="Q34" i="1"/>
  <c r="R34" i="1"/>
  <c r="Q35" i="1"/>
  <c r="R35" i="1"/>
  <c r="Q36" i="1"/>
  <c r="R36" i="1"/>
  <c r="Q37" i="1"/>
  <c r="R37" i="1"/>
  <c r="Q38" i="1"/>
  <c r="R38" i="1"/>
  <c r="Q39" i="1"/>
  <c r="R39" i="1"/>
  <c r="Q40" i="1"/>
  <c r="R40" i="1"/>
  <c r="Q41" i="1"/>
  <c r="R41" i="1"/>
  <c r="Q42" i="1"/>
  <c r="R42" i="1"/>
  <c r="Q43" i="1"/>
  <c r="R43" i="1"/>
  <c r="Q44" i="1"/>
  <c r="R44" i="1"/>
  <c r="Q45" i="1"/>
  <c r="R45" i="1"/>
  <c r="Q46" i="1"/>
  <c r="R46" i="1"/>
  <c r="Q47" i="1"/>
  <c r="R47" i="1"/>
  <c r="Q48" i="1"/>
  <c r="R48" i="1"/>
  <c r="Q49" i="1"/>
  <c r="R49" i="1"/>
  <c r="Q50" i="1"/>
  <c r="R50" i="1"/>
  <c r="Q51" i="1"/>
  <c r="R51" i="1"/>
  <c r="Q52" i="1"/>
  <c r="R52" i="1"/>
  <c r="Q53" i="1"/>
  <c r="R53" i="1"/>
  <c r="Q54" i="1"/>
  <c r="R54" i="1"/>
  <c r="Q55" i="1"/>
  <c r="R55" i="1"/>
  <c r="Q56" i="1"/>
  <c r="R56" i="1"/>
  <c r="Q57" i="1"/>
  <c r="R57" i="1"/>
  <c r="Q58" i="1"/>
  <c r="R58" i="1"/>
  <c r="Q59" i="1"/>
  <c r="R59" i="1"/>
  <c r="Q60" i="1"/>
  <c r="R60" i="1"/>
  <c r="Q61" i="1"/>
  <c r="R61" i="1"/>
  <c r="Q62" i="1"/>
  <c r="R62" i="1"/>
  <c r="Q63" i="1"/>
  <c r="R63" i="1"/>
  <c r="Q64" i="1"/>
  <c r="R64" i="1"/>
  <c r="Q65" i="1"/>
  <c r="R65" i="1"/>
  <c r="Q66" i="1"/>
  <c r="R66" i="1"/>
  <c r="Q67" i="1"/>
  <c r="R67" i="1"/>
  <c r="Q68" i="1"/>
  <c r="R68" i="1"/>
  <c r="Q69" i="1"/>
  <c r="R69" i="1"/>
  <c r="Q70" i="1"/>
  <c r="R70" i="1"/>
  <c r="Q71" i="1"/>
  <c r="R71" i="1"/>
  <c r="Q72" i="1"/>
  <c r="R72" i="1"/>
  <c r="Q73" i="1"/>
  <c r="R73" i="1"/>
  <c r="Q74" i="1"/>
  <c r="R74" i="1"/>
  <c r="Q75" i="1"/>
  <c r="R75" i="1"/>
  <c r="Q76" i="1"/>
  <c r="R76" i="1"/>
  <c r="Q77" i="1"/>
  <c r="R77" i="1"/>
  <c r="Q78" i="1"/>
  <c r="R78" i="1"/>
  <c r="Q79" i="1"/>
  <c r="R79" i="1"/>
  <c r="Q80" i="1"/>
  <c r="R80" i="1"/>
  <c r="Q81" i="1"/>
  <c r="R81" i="1"/>
  <c r="Q82" i="1"/>
  <c r="R82" i="1"/>
  <c r="Q83" i="1"/>
  <c r="R83" i="1"/>
  <c r="Q84" i="1"/>
  <c r="R84" i="1"/>
  <c r="Q85" i="1"/>
  <c r="R85" i="1"/>
  <c r="Q86" i="1"/>
  <c r="R86" i="1"/>
  <c r="Q87" i="1"/>
  <c r="R87" i="1"/>
  <c r="Q88" i="1"/>
  <c r="R88" i="1"/>
  <c r="Q89" i="1"/>
  <c r="R89" i="1"/>
  <c r="Q90" i="1"/>
  <c r="R90" i="1"/>
  <c r="Q91" i="1"/>
  <c r="R91" i="1"/>
  <c r="Q92" i="1"/>
  <c r="R92" i="1"/>
  <c r="Q93" i="1"/>
  <c r="R93" i="1"/>
  <c r="Q94" i="1"/>
  <c r="R94" i="1"/>
  <c r="Q95" i="1"/>
  <c r="R95" i="1"/>
  <c r="Q96" i="1"/>
  <c r="R96" i="1"/>
  <c r="Q97" i="1"/>
  <c r="R97" i="1"/>
  <c r="Q98" i="1"/>
  <c r="R98" i="1"/>
  <c r="Q99" i="1"/>
  <c r="R99" i="1"/>
  <c r="Q100" i="1"/>
  <c r="R100" i="1"/>
  <c r="Q101" i="1"/>
  <c r="R101" i="1"/>
  <c r="Q102" i="1"/>
  <c r="R102" i="1"/>
  <c r="Q103" i="1"/>
  <c r="R103" i="1"/>
  <c r="Q104" i="1"/>
  <c r="R104" i="1"/>
  <c r="Q105" i="1"/>
  <c r="R105" i="1"/>
  <c r="Q106" i="1"/>
  <c r="R106" i="1"/>
  <c r="Q107" i="1"/>
  <c r="R107" i="1"/>
  <c r="Q108" i="1"/>
  <c r="R108" i="1"/>
  <c r="Q109" i="1"/>
  <c r="R109" i="1"/>
  <c r="Q110" i="1"/>
  <c r="R110" i="1"/>
  <c r="Q111" i="1"/>
  <c r="R111" i="1"/>
  <c r="Q112" i="1"/>
  <c r="R112" i="1"/>
  <c r="Q113" i="1"/>
  <c r="R113" i="1"/>
  <c r="Q114" i="1"/>
  <c r="R114" i="1"/>
  <c r="Q115" i="1"/>
  <c r="R115" i="1"/>
  <c r="Q116" i="1"/>
  <c r="R116" i="1"/>
  <c r="Q117" i="1"/>
  <c r="R117" i="1"/>
  <c r="Q118" i="1"/>
  <c r="R118" i="1"/>
  <c r="Q119" i="1"/>
  <c r="R119" i="1"/>
  <c r="Q120" i="1"/>
  <c r="R120" i="1"/>
  <c r="Q121" i="1"/>
  <c r="R121" i="1"/>
  <c r="Q122" i="1"/>
  <c r="R122" i="1"/>
  <c r="Q123" i="1"/>
  <c r="R123" i="1"/>
  <c r="Q124" i="1"/>
  <c r="R124" i="1"/>
  <c r="Q125" i="1"/>
  <c r="R125" i="1"/>
  <c r="Q126" i="1"/>
  <c r="R126" i="1"/>
  <c r="Q127" i="1"/>
  <c r="R127" i="1"/>
  <c r="Q128" i="1"/>
  <c r="R128" i="1"/>
  <c r="Q129" i="1"/>
  <c r="R129" i="1"/>
  <c r="Q130" i="1"/>
  <c r="R130" i="1"/>
  <c r="Q131" i="1"/>
  <c r="R131" i="1"/>
  <c r="Q132" i="1"/>
  <c r="R132" i="1"/>
  <c r="Q133" i="1"/>
  <c r="R133" i="1"/>
  <c r="Q134" i="1"/>
  <c r="R134" i="1"/>
  <c r="Q135" i="1"/>
  <c r="R135" i="1"/>
  <c r="Q136" i="1"/>
  <c r="R136" i="1"/>
  <c r="Q137" i="1"/>
  <c r="R137" i="1"/>
  <c r="Q138" i="1"/>
  <c r="R138" i="1"/>
  <c r="Q139" i="1"/>
  <c r="R139" i="1"/>
  <c r="Q140" i="1"/>
  <c r="R140" i="1"/>
  <c r="Q141" i="1"/>
  <c r="R141" i="1"/>
  <c r="Q142" i="1"/>
  <c r="R142" i="1"/>
  <c r="Q143" i="1"/>
  <c r="R143" i="1"/>
  <c r="Q144" i="1"/>
  <c r="R144" i="1"/>
  <c r="Q145" i="1"/>
  <c r="R145" i="1"/>
  <c r="Q146" i="1"/>
  <c r="R146" i="1"/>
  <c r="Q147" i="1"/>
  <c r="R147" i="1"/>
  <c r="Q148" i="1"/>
  <c r="R148" i="1"/>
  <c r="Q149" i="1"/>
  <c r="R149" i="1"/>
  <c r="Q150" i="1"/>
  <c r="R150" i="1"/>
  <c r="Q151" i="1"/>
  <c r="R151" i="1"/>
  <c r="Q152" i="1"/>
  <c r="R152" i="1"/>
  <c r="Q153" i="1"/>
  <c r="R153" i="1"/>
  <c r="Q154" i="1"/>
  <c r="R154" i="1"/>
  <c r="Q155" i="1"/>
  <c r="R155" i="1"/>
  <c r="Q156" i="1"/>
  <c r="R156" i="1"/>
  <c r="Q157" i="1"/>
  <c r="R157" i="1"/>
  <c r="Q158" i="1"/>
  <c r="R158" i="1"/>
  <c r="Q159" i="1"/>
  <c r="R159" i="1"/>
  <c r="Q160" i="1"/>
  <c r="R160" i="1"/>
  <c r="Q161" i="1"/>
  <c r="R161" i="1"/>
  <c r="Q162" i="1"/>
  <c r="R162" i="1"/>
  <c r="Q163" i="1"/>
  <c r="R163" i="1"/>
  <c r="Q164" i="1"/>
  <c r="R164" i="1"/>
  <c r="Q165" i="1"/>
  <c r="R165" i="1"/>
  <c r="Q166" i="1"/>
  <c r="R166" i="1"/>
  <c r="Q167" i="1"/>
  <c r="R167" i="1"/>
  <c r="Q168" i="1"/>
  <c r="R168" i="1"/>
  <c r="Q169" i="1"/>
  <c r="R169" i="1"/>
  <c r="Q170" i="1"/>
  <c r="R170" i="1"/>
  <c r="Q171" i="1"/>
  <c r="R171" i="1"/>
  <c r="Q172" i="1"/>
  <c r="R172" i="1"/>
  <c r="Q173" i="1"/>
  <c r="R173" i="1"/>
  <c r="Q174" i="1"/>
  <c r="R174" i="1"/>
  <c r="Q175" i="1"/>
  <c r="R175" i="1"/>
  <c r="Q176" i="1"/>
  <c r="R176" i="1"/>
  <c r="Q177" i="1"/>
  <c r="R177" i="1"/>
  <c r="Q178" i="1"/>
  <c r="R178" i="1"/>
  <c r="Q179" i="1"/>
  <c r="R179" i="1"/>
  <c r="Q180" i="1"/>
  <c r="R180" i="1"/>
  <c r="Q181" i="1"/>
  <c r="R181" i="1"/>
  <c r="Q182" i="1"/>
  <c r="R182" i="1"/>
  <c r="Q183" i="1"/>
  <c r="R183" i="1"/>
  <c r="Q184" i="1"/>
  <c r="R184" i="1"/>
  <c r="Q185" i="1"/>
  <c r="R185" i="1"/>
  <c r="Q186" i="1"/>
  <c r="R186" i="1"/>
  <c r="Q187" i="1"/>
  <c r="R187" i="1"/>
  <c r="Q188" i="1"/>
  <c r="R188" i="1"/>
  <c r="Q189" i="1"/>
  <c r="R189" i="1"/>
  <c r="Q190" i="1"/>
  <c r="R190" i="1"/>
  <c r="Q191" i="1"/>
  <c r="R191" i="1"/>
  <c r="Q192" i="1"/>
  <c r="R192" i="1"/>
  <c r="Q193" i="1"/>
  <c r="R193" i="1"/>
  <c r="Q194" i="1"/>
  <c r="R194" i="1"/>
  <c r="Q195" i="1"/>
  <c r="R195" i="1"/>
  <c r="Q196" i="1"/>
  <c r="R196" i="1"/>
  <c r="Q197" i="1"/>
  <c r="R197" i="1"/>
  <c r="Q198" i="1"/>
  <c r="R198" i="1"/>
  <c r="Q199" i="1"/>
  <c r="R199" i="1"/>
  <c r="Q200" i="1"/>
  <c r="R200" i="1"/>
  <c r="Q201" i="1"/>
  <c r="R201" i="1"/>
  <c r="Q202" i="1"/>
  <c r="R202" i="1"/>
  <c r="Q203" i="1"/>
  <c r="R203" i="1"/>
  <c r="Q204" i="1"/>
  <c r="R204" i="1"/>
  <c r="Q205" i="1"/>
  <c r="R205" i="1"/>
  <c r="Q206" i="1"/>
  <c r="R206" i="1"/>
  <c r="Q207" i="1"/>
  <c r="R207" i="1"/>
  <c r="Q208" i="1"/>
  <c r="R208" i="1"/>
  <c r="Q209" i="1"/>
  <c r="R209" i="1"/>
  <c r="Q210" i="1"/>
  <c r="R210" i="1"/>
  <c r="Q211" i="1"/>
  <c r="R211" i="1"/>
  <c r="Q212" i="1"/>
  <c r="R212" i="1"/>
  <c r="Q213" i="1"/>
  <c r="R213" i="1"/>
  <c r="Q214" i="1"/>
  <c r="R214" i="1"/>
  <c r="Q215" i="1"/>
  <c r="R215" i="1"/>
  <c r="Q216" i="1"/>
  <c r="R216" i="1"/>
  <c r="Q217" i="1"/>
  <c r="R217" i="1"/>
  <c r="Q218" i="1"/>
  <c r="R218" i="1"/>
  <c r="Q219" i="1"/>
  <c r="R219" i="1"/>
  <c r="Q220" i="1"/>
  <c r="R220" i="1"/>
  <c r="Q221" i="1"/>
  <c r="R221" i="1"/>
  <c r="Q222" i="1"/>
  <c r="R222" i="1"/>
  <c r="Q223" i="1"/>
  <c r="R223" i="1"/>
  <c r="Q224" i="1"/>
  <c r="R224" i="1"/>
  <c r="Q225" i="1"/>
  <c r="R225" i="1"/>
  <c r="Q226" i="1"/>
  <c r="R226" i="1"/>
  <c r="Q227" i="1"/>
  <c r="R227" i="1"/>
  <c r="Q228" i="1"/>
  <c r="R228" i="1"/>
  <c r="Q229" i="1"/>
  <c r="R229" i="1"/>
  <c r="Q230" i="1"/>
  <c r="R230" i="1"/>
  <c r="Q231" i="1"/>
  <c r="R231" i="1"/>
  <c r="Q232" i="1"/>
  <c r="R232" i="1"/>
  <c r="Q233" i="1"/>
  <c r="R233" i="1"/>
  <c r="Q234" i="1"/>
  <c r="R234" i="1"/>
  <c r="Q235" i="1"/>
  <c r="R235" i="1"/>
  <c r="Q236" i="1"/>
  <c r="R236" i="1"/>
  <c r="Q237" i="1"/>
  <c r="R237" i="1"/>
  <c r="Q238" i="1"/>
  <c r="R238" i="1"/>
  <c r="Q239" i="1"/>
  <c r="R239" i="1"/>
  <c r="Q240" i="1"/>
  <c r="R240" i="1"/>
  <c r="Q241" i="1"/>
  <c r="R241" i="1"/>
  <c r="Q242" i="1"/>
  <c r="R242" i="1"/>
  <c r="Q243" i="1"/>
  <c r="R243" i="1"/>
  <c r="Q244" i="1"/>
  <c r="R244" i="1"/>
  <c r="Q245" i="1"/>
  <c r="R245" i="1"/>
  <c r="Q246" i="1"/>
  <c r="R246" i="1"/>
  <c r="Q247" i="1"/>
  <c r="R247" i="1"/>
  <c r="Q248" i="1"/>
  <c r="R248" i="1"/>
  <c r="Q249" i="1"/>
  <c r="R249" i="1"/>
  <c r="Q250" i="1"/>
  <c r="R250" i="1"/>
  <c r="Q251" i="1"/>
  <c r="R251" i="1"/>
  <c r="Q252" i="1"/>
  <c r="R252" i="1"/>
  <c r="Q253" i="1"/>
  <c r="R253" i="1"/>
  <c r="Q254" i="1"/>
  <c r="R254" i="1"/>
  <c r="Q255" i="1"/>
  <c r="R255" i="1"/>
  <c r="Q256" i="1"/>
  <c r="R256" i="1"/>
  <c r="Q257" i="1"/>
  <c r="R257" i="1"/>
  <c r="R2" i="1"/>
  <c r="Q2" i="1"/>
  <c r="P2" i="13" l="1"/>
  <c r="K11" i="16" l="1"/>
  <c r="K10" i="16" l="1"/>
  <c r="K9" i="16"/>
  <c r="K8" i="16"/>
  <c r="K7" i="16"/>
  <c r="K6" i="16"/>
  <c r="K5" i="16"/>
  <c r="K4" i="16"/>
  <c r="K3" i="16"/>
  <c r="K2" i="16"/>
  <c r="K3" i="13" l="1"/>
  <c r="K4" i="13"/>
  <c r="K5" i="13"/>
  <c r="K6" i="13"/>
  <c r="K7" i="13"/>
  <c r="K8" i="13"/>
  <c r="K9" i="13"/>
  <c r="K10" i="13"/>
  <c r="K11" i="13"/>
  <c r="K12" i="13"/>
  <c r="K13" i="13"/>
  <c r="K14" i="13"/>
  <c r="K15" i="13"/>
  <c r="K16" i="13"/>
  <c r="K17" i="13"/>
  <c r="K18" i="13"/>
  <c r="K19" i="13"/>
  <c r="K20" i="13"/>
  <c r="K21" i="13"/>
  <c r="K22" i="13"/>
  <c r="K23" i="13"/>
  <c r="K24" i="13"/>
  <c r="K25" i="13"/>
  <c r="K26" i="13"/>
  <c r="K27" i="13"/>
  <c r="K28" i="13"/>
  <c r="K29" i="13"/>
  <c r="K30" i="13"/>
  <c r="K31" i="13"/>
  <c r="K32" i="13"/>
  <c r="K33" i="13"/>
  <c r="K34" i="13"/>
  <c r="K35" i="13"/>
  <c r="K36" i="13"/>
  <c r="K37" i="13"/>
  <c r="K38" i="13"/>
  <c r="K39" i="13"/>
  <c r="K40" i="13"/>
  <c r="K41" i="13"/>
  <c r="K42" i="13"/>
  <c r="K43" i="13"/>
  <c r="K44" i="13"/>
  <c r="K45" i="13"/>
  <c r="K46" i="13"/>
  <c r="K47" i="13"/>
  <c r="K48" i="13"/>
  <c r="K49" i="13"/>
  <c r="K50" i="13"/>
  <c r="K2" i="13"/>
</calcChain>
</file>

<file path=xl/sharedStrings.xml><?xml version="1.0" encoding="utf-8"?>
<sst xmlns="http://schemas.openxmlformats.org/spreadsheetml/2006/main" count="4695" uniqueCount="705">
  <si>
    <t>abc_code</t>
  </si>
  <si>
    <t>nchar</t>
  </si>
  <si>
    <t>AbcCodeType</t>
  </si>
  <si>
    <t>accept_req</t>
  </si>
  <si>
    <t>tinyint</t>
  </si>
  <si>
    <t>ListYesNoType</t>
  </si>
  <si>
    <t>active_for_customer_portal</t>
  </si>
  <si>
    <t>active_for_data_integration</t>
  </si>
  <si>
    <t>alt_item</t>
  </si>
  <si>
    <t>nvarchar</t>
  </si>
  <si>
    <t>ItemType</t>
  </si>
  <si>
    <t>asm_fixed</t>
  </si>
  <si>
    <t>decimal</t>
  </si>
  <si>
    <t>CostPrcType</t>
  </si>
  <si>
    <t>asm_fixture</t>
  </si>
  <si>
    <t>asm_matl</t>
  </si>
  <si>
    <t>asm_other</t>
  </si>
  <si>
    <t>asm_outside</t>
  </si>
  <si>
    <t>asm_run</t>
  </si>
  <si>
    <t>asm_setup</t>
  </si>
  <si>
    <t>asm_tool</t>
  </si>
  <si>
    <t>asm_var</t>
  </si>
  <si>
    <t>attr_group</t>
  </si>
  <si>
    <t>AttributeGroupType</t>
  </si>
  <si>
    <t>auto_job</t>
  </si>
  <si>
    <t>ConfigAutoJobType</t>
  </si>
  <si>
    <t>auto_post</t>
  </si>
  <si>
    <t>ConfigAutoPostType</t>
  </si>
  <si>
    <t>avg_fovhd_cost</t>
  </si>
  <si>
    <t>avg_lbr_cost</t>
  </si>
  <si>
    <t>avg_matl_cost</t>
  </si>
  <si>
    <t>avg_out_cost</t>
  </si>
  <si>
    <t>avg_u_cost</t>
  </si>
  <si>
    <t>avg_vovhd_cost</t>
  </si>
  <si>
    <t>backflush</t>
  </si>
  <si>
    <t>batch_release_attribute1</t>
  </si>
  <si>
    <t>float</t>
  </si>
  <si>
    <t>ApsFloatType</t>
  </si>
  <si>
    <t>batch_release_attribute2</t>
  </si>
  <si>
    <t>batch_release_attribute3</t>
  </si>
  <si>
    <t>bflush_loc</t>
  </si>
  <si>
    <t>LocType</t>
  </si>
  <si>
    <t>bom_last_import_date</t>
  </si>
  <si>
    <t>datetime</t>
  </si>
  <si>
    <t>DateType</t>
  </si>
  <si>
    <t>buyer</t>
  </si>
  <si>
    <t>NameType</t>
  </si>
  <si>
    <t>cfg_model</t>
  </si>
  <si>
    <t>ConfigModelType</t>
  </si>
  <si>
    <t>change_date</t>
  </si>
  <si>
    <t>charfld1</t>
  </si>
  <si>
    <t>UserCharFldType</t>
  </si>
  <si>
    <t>charfld2</t>
  </si>
  <si>
    <t>charfld3</t>
  </si>
  <si>
    <t>charfld4</t>
  </si>
  <si>
    <t>charge_item</t>
  </si>
  <si>
    <t>chg_date</t>
  </si>
  <si>
    <t>co_post_config</t>
  </si>
  <si>
    <t>ConfigPostConfigType</t>
  </si>
  <si>
    <t>comm_code</t>
  </si>
  <si>
    <t>CommodityCodeType</t>
  </si>
  <si>
    <t>commodity_jurisdiction</t>
  </si>
  <si>
    <t>CommodityJurisdictionType</t>
  </si>
  <si>
    <t>comp_fixed</t>
  </si>
  <si>
    <t>comp_fixture</t>
  </si>
  <si>
    <t>comp_matl</t>
  </si>
  <si>
    <t>comp_other</t>
  </si>
  <si>
    <t>comp_outside</t>
  </si>
  <si>
    <t>comp_run</t>
  </si>
  <si>
    <t>comp_setup</t>
  </si>
  <si>
    <t>comp_tool</t>
  </si>
  <si>
    <t>comp_var</t>
  </si>
  <si>
    <t>controlled_by_external_ics</t>
  </si>
  <si>
    <t>cost_method</t>
  </si>
  <si>
    <t>CostMethodType</t>
  </si>
  <si>
    <t>cost_type</t>
  </si>
  <si>
    <t>CostTypeType</t>
  </si>
  <si>
    <t>country</t>
  </si>
  <si>
    <t>CountryType</t>
  </si>
  <si>
    <t>CreateDate</t>
  </si>
  <si>
    <t>CurrentDateType</t>
  </si>
  <si>
    <t>CreatedBy</t>
  </si>
  <si>
    <t>UsernameType</t>
  </si>
  <si>
    <t>cur_brokerage_cost</t>
  </si>
  <si>
    <t>cur_duty_cost</t>
  </si>
  <si>
    <t>cur_fovhd_cost</t>
  </si>
  <si>
    <t>cur_freight_cost</t>
  </si>
  <si>
    <t>cur_insurance_cost</t>
  </si>
  <si>
    <t>cur_lbr_cost</t>
  </si>
  <si>
    <t>cur_loc_frt_cost</t>
  </si>
  <si>
    <t>cur_mat_cost</t>
  </si>
  <si>
    <t>cur_matl_cost</t>
  </si>
  <si>
    <t>cur_out_cost</t>
  </si>
  <si>
    <t>cur_u_cost</t>
  </si>
  <si>
    <t>cur_vovhd_cost</t>
  </si>
  <si>
    <t>datefld</t>
  </si>
  <si>
    <t>UserDateFldType</t>
  </si>
  <si>
    <t>days_supply</t>
  </si>
  <si>
    <t>smallint</t>
  </si>
  <si>
    <t>DaysSupplyType</t>
  </si>
  <si>
    <t>decifld1</t>
  </si>
  <si>
    <t>UserDeciFldType</t>
  </si>
  <si>
    <t>decifld2</t>
  </si>
  <si>
    <t>decifld3</t>
  </si>
  <si>
    <t>description</t>
  </si>
  <si>
    <t>DescriptionType</t>
  </si>
  <si>
    <t>dimension_group</t>
  </si>
  <si>
    <t>dock_time</t>
  </si>
  <si>
    <t>LeadTimeType</t>
  </si>
  <si>
    <t>drawing_nbr</t>
  </si>
  <si>
    <t>DrawingNbrType</t>
  </si>
  <si>
    <t>due_period</t>
  </si>
  <si>
    <t>DuePeriodType</t>
  </si>
  <si>
    <t>earliest_planned_po_receipt</t>
  </si>
  <si>
    <t>eccn_usml_value</t>
  </si>
  <si>
    <t>ECCNUSMLValueType</t>
  </si>
  <si>
    <t>estimated_matl_use_up_date</t>
  </si>
  <si>
    <t>excise_tax_percent</t>
  </si>
  <si>
    <t>ExciseTaxPercentType</t>
  </si>
  <si>
    <t>exp_lead_time</t>
  </si>
  <si>
    <t>export_compliance_program</t>
  </si>
  <si>
    <t>ExportComplianceProgramType</t>
  </si>
  <si>
    <t>family_code</t>
  </si>
  <si>
    <t>FamilyCodeType</t>
  </si>
  <si>
    <t>fcst_bom_supply_flag</t>
  </si>
  <si>
    <t>feat_str</t>
  </si>
  <si>
    <t>FeatStrType</t>
  </si>
  <si>
    <t>feat_templ</t>
  </si>
  <si>
    <t>FeatTemplateType</t>
  </si>
  <si>
    <t>feat_type</t>
  </si>
  <si>
    <t>ListDepIndType</t>
  </si>
  <si>
    <t>featured</t>
  </si>
  <si>
    <t>fixed_order_qty</t>
  </si>
  <si>
    <t>QtyUnitType</t>
  </si>
  <si>
    <t>fovhd_cost</t>
  </si>
  <si>
    <t>freight_amt</t>
  </si>
  <si>
    <t>hts_code</t>
  </si>
  <si>
    <t>HTSCodeType</t>
  </si>
  <si>
    <t>include_in_net_change_planning</t>
  </si>
  <si>
    <t>infinite_part</t>
  </si>
  <si>
    <t>inventory_lcl_tolerance</t>
  </si>
  <si>
    <t>TolerancePercentType</t>
  </si>
  <si>
    <t>inventory_ucl_tolerance</t>
  </si>
  <si>
    <t>InWorkflow</t>
  </si>
  <si>
    <t>FlagNyType</t>
  </si>
  <si>
    <t>issue_by</t>
  </si>
  <si>
    <t>ListLocLotType</t>
  </si>
  <si>
    <t>item</t>
  </si>
  <si>
    <t>item_content</t>
  </si>
  <si>
    <t>job</t>
  </si>
  <si>
    <t>JobType</t>
  </si>
  <si>
    <t>job_configurable</t>
  </si>
  <si>
    <t>job_post_config</t>
  </si>
  <si>
    <t>kit</t>
  </si>
  <si>
    <t>last_inv</t>
  </si>
  <si>
    <t>last_matl_use_up_report_date</t>
  </si>
  <si>
    <t>lbr_cost</t>
  </si>
  <si>
    <t>lead_time</t>
  </si>
  <si>
    <t>logifld</t>
  </si>
  <si>
    <t>UserLogiFldType</t>
  </si>
  <si>
    <t>lot_attr_group</t>
  </si>
  <si>
    <t>lot_gen_exp</t>
  </si>
  <si>
    <t>lot_prefix</t>
  </si>
  <si>
    <t>LotPrefixType</t>
  </si>
  <si>
    <t>lot_size</t>
  </si>
  <si>
    <t>QtyPerType</t>
  </si>
  <si>
    <t>lot_tracked</t>
  </si>
  <si>
    <t>low_level</t>
  </si>
  <si>
    <t>LowLevelType</t>
  </si>
  <si>
    <t>lowdate</t>
  </si>
  <si>
    <t>NULL</t>
  </si>
  <si>
    <t>lst_lot_size</t>
  </si>
  <si>
    <t>LotSizeType</t>
  </si>
  <si>
    <t>lst_u_cost</t>
  </si>
  <si>
    <t>matl_cost</t>
  </si>
  <si>
    <t>matl_type</t>
  </si>
  <si>
    <t>MatlTypeType</t>
  </si>
  <si>
    <t>mfg_supply_switching_active</t>
  </si>
  <si>
    <t>mps_flag</t>
  </si>
  <si>
    <t>mps_plan_fence</t>
  </si>
  <si>
    <t>PlanFenceType</t>
  </si>
  <si>
    <t>mrp_part</t>
  </si>
  <si>
    <t>must_use_future_rcpts_before_pln</t>
  </si>
  <si>
    <t>nafta_country_of_origin</t>
  </si>
  <si>
    <t>NAFTACountryOfOriginType</t>
  </si>
  <si>
    <t>nafta_pref_crit</t>
  </si>
  <si>
    <t>NAFTAPreferenceCriterionType</t>
  </si>
  <si>
    <t>next_config</t>
  </si>
  <si>
    <t>FeatSuffixType</t>
  </si>
  <si>
    <t>NoteExistsFlag</t>
  </si>
  <si>
    <t>order_configurable</t>
  </si>
  <si>
    <t>order_max</t>
  </si>
  <si>
    <t>order_min</t>
  </si>
  <si>
    <t>order_mult</t>
  </si>
  <si>
    <t>origin</t>
  </si>
  <si>
    <t>EcCodeType</t>
  </si>
  <si>
    <t>out_cost</t>
  </si>
  <si>
    <t>overview</t>
  </si>
  <si>
    <t>ProductOverviewType</t>
  </si>
  <si>
    <t>p_m_t_code</t>
  </si>
  <si>
    <t>PMTCodeType</t>
  </si>
  <si>
    <t>paper_time</t>
  </si>
  <si>
    <t>pass_req</t>
  </si>
  <si>
    <t>phantom_flag</t>
  </si>
  <si>
    <t>picture</t>
  </si>
  <si>
    <t>varbinary</t>
  </si>
  <si>
    <t>ImageType</t>
  </si>
  <si>
    <t>plan_code</t>
  </si>
  <si>
    <t>UserCodeType</t>
  </si>
  <si>
    <t>plan_flag</t>
  </si>
  <si>
    <t>portal_pricing_enabled</t>
  </si>
  <si>
    <t>portal_pricing_site</t>
  </si>
  <si>
    <t>SiteType</t>
  </si>
  <si>
    <t>PP_abnormal_size</t>
  </si>
  <si>
    <t>PP_area</t>
  </si>
  <si>
    <t>AmountType</t>
  </si>
  <si>
    <t>PP_area_u_m</t>
  </si>
  <si>
    <t>UMType</t>
  </si>
  <si>
    <t>PP_bulk_mass</t>
  </si>
  <si>
    <t>ItemWeightType</t>
  </si>
  <si>
    <t>PP_bulk_mass_u_m</t>
  </si>
  <si>
    <t>PP_density</t>
  </si>
  <si>
    <t>PP_density_u_m</t>
  </si>
  <si>
    <t>PP_grade</t>
  </si>
  <si>
    <t>int</t>
  </si>
  <si>
    <t>PP_GradeType</t>
  </si>
  <si>
    <t>PP_height_linear_dimension</t>
  </si>
  <si>
    <t>PP_OperationDimensionType</t>
  </si>
  <si>
    <t>PP_length_linear_dimension</t>
  </si>
  <si>
    <t>PP_linear_dimension_u_m</t>
  </si>
  <si>
    <t>PP_paper_mass_basis</t>
  </si>
  <si>
    <t>PP_PaperMassBasisType</t>
  </si>
  <si>
    <t>PP_ream_mass</t>
  </si>
  <si>
    <t>PP_ream_mass_u_m</t>
  </si>
  <si>
    <t>PP_width_linear_dimension</t>
  </si>
  <si>
    <t>preassign_lots</t>
  </si>
  <si>
    <t>preassign_serials</t>
  </si>
  <si>
    <t>print_kit_components</t>
  </si>
  <si>
    <t>prod_mix</t>
  </si>
  <si>
    <t>ProdMixType</t>
  </si>
  <si>
    <t>prod_type</t>
  </si>
  <si>
    <t>ProdTypeType</t>
  </si>
  <si>
    <t>producer</t>
  </si>
  <si>
    <t>product_code</t>
  </si>
  <si>
    <t>ProductCodeType</t>
  </si>
  <si>
    <t>pull_up_safety_stock_rule</t>
  </si>
  <si>
    <t>ListPullUpRuleType</t>
  </si>
  <si>
    <t>pull_up_safety_stock_value</t>
  </si>
  <si>
    <t>qty_allocjob</t>
  </si>
  <si>
    <t>QtyTotlType</t>
  </si>
  <si>
    <t>qty_mfg_ytd</t>
  </si>
  <si>
    <t>QtyCumuType</t>
  </si>
  <si>
    <t>qty_used_ytd</t>
  </si>
  <si>
    <t>rate_per_day</t>
  </si>
  <si>
    <t>RunRateType</t>
  </si>
  <si>
    <t>rcpt_rqmt</t>
  </si>
  <si>
    <t>rcvd_over_po_qty_tolerance</t>
  </si>
  <si>
    <t>rcvd_under_po_qty_tolerance</t>
  </si>
  <si>
    <t>reason_code</t>
  </si>
  <si>
    <t>ReasonCodeType</t>
  </si>
  <si>
    <t>RecordDate</t>
  </si>
  <si>
    <t>reorder_point</t>
  </si>
  <si>
    <t>reservable</t>
  </si>
  <si>
    <t>revision</t>
  </si>
  <si>
    <t>RevisionType</t>
  </si>
  <si>
    <t>RowPointer</t>
  </si>
  <si>
    <t>uniqueidentifier</t>
  </si>
  <si>
    <t>RowPointerType</t>
  </si>
  <si>
    <t>safety_stock_percent</t>
  </si>
  <si>
    <t>SafetyStockPercentType</t>
  </si>
  <si>
    <t>safety_stock_rule</t>
  </si>
  <si>
    <t>SafetyStockRuleType</t>
  </si>
  <si>
    <t>save_current_rev_upon_bom_import</t>
  </si>
  <si>
    <t>sched_b_num</t>
  </si>
  <si>
    <t>SchedBNumType</t>
  </si>
  <si>
    <t>separation_attribute</t>
  </si>
  <si>
    <t>ApsAttribType</t>
  </si>
  <si>
    <t>serial_length</t>
  </si>
  <si>
    <t>SerialLengthType</t>
  </si>
  <si>
    <t>serial_prefix</t>
  </si>
  <si>
    <t>SerialPrefixType</t>
  </si>
  <si>
    <t>serial_tracked</t>
  </si>
  <si>
    <t>setupgroup</t>
  </si>
  <si>
    <t>SetupGroupType</t>
  </si>
  <si>
    <t>shelf_life</t>
  </si>
  <si>
    <t>ShelfLifeType</t>
  </si>
  <si>
    <t>show_in_drop_down_list</t>
  </si>
  <si>
    <t>shrink_fact</t>
  </si>
  <si>
    <t>ScrapFactorType</t>
  </si>
  <si>
    <t>site_ref</t>
  </si>
  <si>
    <t>stat</t>
  </si>
  <si>
    <t>ItemStatusType</t>
  </si>
  <si>
    <t>status_chg_user_code</t>
  </si>
  <si>
    <t>stocked</t>
  </si>
  <si>
    <t>sub_matl</t>
  </si>
  <si>
    <t>subject_to_excise_tax</t>
  </si>
  <si>
    <t>subject_to_nafta_rvc</t>
  </si>
  <si>
    <t>suffix</t>
  </si>
  <si>
    <t>SuffixType</t>
  </si>
  <si>
    <t>supply_site</t>
  </si>
  <si>
    <t>supply_tolerance_hrs</t>
  </si>
  <si>
    <t>SupplyToleranceHoursType</t>
  </si>
  <si>
    <t>supply_whse</t>
  </si>
  <si>
    <t>WhseType</t>
  </si>
  <si>
    <t>tariff_classification</t>
  </si>
  <si>
    <t>TariffClassificationType</t>
  </si>
  <si>
    <t>tax_code1</t>
  </si>
  <si>
    <t>TaxCodeType</t>
  </si>
  <si>
    <t>tax_code2</t>
  </si>
  <si>
    <t>tax_free_days</t>
  </si>
  <si>
    <t>TaxFreeDaysType</t>
  </si>
  <si>
    <t>tax_free_matl</t>
  </si>
  <si>
    <t>time_fence_rule</t>
  </si>
  <si>
    <t>ListTimeFenceRuleType</t>
  </si>
  <si>
    <t>time_fence_value</t>
  </si>
  <si>
    <t>top_seller</t>
  </si>
  <si>
    <t>track_ecn</t>
  </si>
  <si>
    <t>track_pieces</t>
  </si>
  <si>
    <t>u_m</t>
  </si>
  <si>
    <t>u_ws_price</t>
  </si>
  <si>
    <t>Uf_DWDim1</t>
  </si>
  <si>
    <t>Uf_DWDim2</t>
  </si>
  <si>
    <t>Uf_DWDim3</t>
  </si>
  <si>
    <t>Uf_DWDim4</t>
  </si>
  <si>
    <t>Uf_ExtDesc</t>
  </si>
  <si>
    <t>Uf_Markings</t>
  </si>
  <si>
    <t>Uf_PriceDesc</t>
  </si>
  <si>
    <t>unit_brokerage_cost</t>
  </si>
  <si>
    <t>unit_cost</t>
  </si>
  <si>
    <t>unit_duty_cost</t>
  </si>
  <si>
    <t>unit_freight_cost</t>
  </si>
  <si>
    <t>unit_insurance_cost</t>
  </si>
  <si>
    <t>unit_loc_frt_cost</t>
  </si>
  <si>
    <t>unit_mat_cost</t>
  </si>
  <si>
    <t>unit_weight</t>
  </si>
  <si>
    <t>UpdatedBy</t>
  </si>
  <si>
    <t>use_reorder_point</t>
  </si>
  <si>
    <t>var_exp_lead</t>
  </si>
  <si>
    <t>VarLeadTimeType</t>
  </si>
  <si>
    <t>var_lead</t>
  </si>
  <si>
    <t>vovhd_cost</t>
  </si>
  <si>
    <t>weight_units</t>
  </si>
  <si>
    <t>WeightUnitsType</t>
  </si>
  <si>
    <t>Table Name</t>
  </si>
  <si>
    <t>Column Name</t>
  </si>
  <si>
    <t>Base Type</t>
  </si>
  <si>
    <t>User Def Data Type</t>
  </si>
  <si>
    <t>Length</t>
  </si>
  <si>
    <t>Precision</t>
  </si>
  <si>
    <t>Scale</t>
  </si>
  <si>
    <t>Nullable</t>
  </si>
  <si>
    <t>Default</t>
  </si>
  <si>
    <t>Primary Key</t>
  </si>
  <si>
    <t>item_mst</t>
  </si>
  <si>
    <t>('C')</t>
  </si>
  <si>
    <t>((1))</t>
  </si>
  <si>
    <t>((0))</t>
  </si>
  <si>
    <t>('N')</t>
  </si>
  <si>
    <t>('S')</t>
  </si>
  <si>
    <t>('A')</t>
  </si>
  <si>
    <t>(getdate())</t>
  </si>
  <si>
    <t>(suser_sname())</t>
  </si>
  <si>
    <t>('I')</t>
  </si>
  <si>
    <t>('LOT')</t>
  </si>
  <si>
    <t>('M')</t>
  </si>
  <si>
    <t>(N'N')</t>
  </si>
  <si>
    <t>('J')</t>
  </si>
  <si>
    <t>(newid())</t>
  </si>
  <si>
    <t>((30))</t>
  </si>
  <si>
    <t>(rtrim(CONVERT([nvarchar](8),context_info(),(0))))</t>
  </si>
  <si>
    <t>Data Migration Note</t>
  </si>
  <si>
    <t>alloc_trn</t>
  </si>
  <si>
    <t>aps_sourcing_priority</t>
  </si>
  <si>
    <t>ApsSmallIntType</t>
  </si>
  <si>
    <t>cnt_in_proc</t>
  </si>
  <si>
    <t>cycle_flag</t>
  </si>
  <si>
    <t>cycle_freq</t>
  </si>
  <si>
    <t>CycleFreqType</t>
  </si>
  <si>
    <t>cycle_type</t>
  </si>
  <si>
    <t>CycleTypeType</t>
  </si>
  <si>
    <t>fs_consumable</t>
  </si>
  <si>
    <t>fs_days_supply</t>
  </si>
  <si>
    <t>fs_drp_low_level</t>
  </si>
  <si>
    <t>FSDrpLowLevelType</t>
  </si>
  <si>
    <t>((-9))</t>
  </si>
  <si>
    <t>fs_order_max</t>
  </si>
  <si>
    <t>fs_order_min</t>
  </si>
  <si>
    <t>fs_order_mult</t>
  </si>
  <si>
    <t>fs_p_m_t_code</t>
  </si>
  <si>
    <t>fs_qty_for_rental</t>
  </si>
  <si>
    <t>fs_supply_whse</t>
  </si>
  <si>
    <t>fs_vend_num</t>
  </si>
  <si>
    <t>VendNumType</t>
  </si>
  <si>
    <t>last_cycle</t>
  </si>
  <si>
    <t>max_consignment_qty</t>
  </si>
  <si>
    <t>min_consignment_qty</t>
  </si>
  <si>
    <t>phy_inv_dte</t>
  </si>
  <si>
    <t>phy_inv_qty</t>
  </si>
  <si>
    <t>QtyUnitNoNegType</t>
  </si>
  <si>
    <t>qty_alloc_co</t>
  </si>
  <si>
    <t>qty_contained</t>
  </si>
  <si>
    <t>qty_mrb</t>
  </si>
  <si>
    <t>qty_on_hand</t>
  </si>
  <si>
    <t>qty_ordered</t>
  </si>
  <si>
    <t>qty_pur_ytd</t>
  </si>
  <si>
    <t>qty_reorder</t>
  </si>
  <si>
    <t>qty_rsvd_co</t>
  </si>
  <si>
    <t>qty_sold_ytd</t>
  </si>
  <si>
    <t>qty_trans</t>
  </si>
  <si>
    <t>qty_wip</t>
  </si>
  <si>
    <t>replen_po_num</t>
  </si>
  <si>
    <t>PoNumType</t>
  </si>
  <si>
    <t>replen_ps_num</t>
  </si>
  <si>
    <t>PsNumType</t>
  </si>
  <si>
    <t>replen_trn_num</t>
  </si>
  <si>
    <t>TrnNumType</t>
  </si>
  <si>
    <t>reserve_for_cust_num</t>
  </si>
  <si>
    <t>CustNumType</t>
  </si>
  <si>
    <t>reserve_for_wc</t>
  </si>
  <si>
    <t>WcType</t>
  </si>
  <si>
    <t>sales_ptd</t>
  </si>
  <si>
    <t>sales_ytd</t>
  </si>
  <si>
    <t>trn_in_ytd</t>
  </si>
  <si>
    <t>trn_out_ytd</t>
  </si>
  <si>
    <t>whse</t>
  </si>
  <si>
    <t>On SL7</t>
  </si>
  <si>
    <t>assigned_to_be_picked_qty</t>
  </si>
  <si>
    <t>count_sequence</t>
  </si>
  <si>
    <t>CountSequenceType</t>
  </si>
  <si>
    <t>fovhd_acct</t>
  </si>
  <si>
    <t>AcctType</t>
  </si>
  <si>
    <t>fovhd_acct_unit1</t>
  </si>
  <si>
    <t>UnitCode1Type</t>
  </si>
  <si>
    <t>fovhd_acct_unit2</t>
  </si>
  <si>
    <t>UnitCode2Type</t>
  </si>
  <si>
    <t>fovhd_acct_unit3</t>
  </si>
  <si>
    <t>UnitCode3Type</t>
  </si>
  <si>
    <t>fovhd_acct_unit4</t>
  </si>
  <si>
    <t>UnitCode4Type</t>
  </si>
  <si>
    <t>fovhd_in_proc_acct</t>
  </si>
  <si>
    <t>fovhd_in_proc_acct_unit1</t>
  </si>
  <si>
    <t>fovhd_in_proc_acct_unit2</t>
  </si>
  <si>
    <t>fovhd_in_proc_acct_unit3</t>
  </si>
  <si>
    <t>fovhd_in_proc_acct_unit4</t>
  </si>
  <si>
    <t>inv_acct</t>
  </si>
  <si>
    <t>inv_acct_unit1</t>
  </si>
  <si>
    <t>inv_acct_unit2</t>
  </si>
  <si>
    <t>inv_acct_unit3</t>
  </si>
  <si>
    <t>inv_acct_unit4</t>
  </si>
  <si>
    <t>inv_in_proc_acct</t>
  </si>
  <si>
    <t>inv_in_proc_acct_unit1</t>
  </si>
  <si>
    <t>inv_in_proc_acct_unit2</t>
  </si>
  <si>
    <t>inv_in_proc_acct_unit3</t>
  </si>
  <si>
    <t>inv_in_proc_acct_unit4</t>
  </si>
  <si>
    <t>last_count_qty_on_hand</t>
  </si>
  <si>
    <t>last_count_qty_rsvd</t>
  </si>
  <si>
    <t>lbr_acct</t>
  </si>
  <si>
    <t>lbr_acct_unit1</t>
  </si>
  <si>
    <t>lbr_acct_unit2</t>
  </si>
  <si>
    <t>lbr_acct_unit3</t>
  </si>
  <si>
    <t>lbr_acct_unit4</t>
  </si>
  <si>
    <t>lbr_in_proc_acct</t>
  </si>
  <si>
    <t>lbr_in_proc_acct_unit1</t>
  </si>
  <si>
    <t>lbr_in_proc_acct_unit2</t>
  </si>
  <si>
    <t>lbr_in_proc_acct_unit3</t>
  </si>
  <si>
    <t>lbr_in_proc_acct_unit4</t>
  </si>
  <si>
    <t>loc</t>
  </si>
  <si>
    <t>loc_type</t>
  </si>
  <si>
    <t>LocTypeType</t>
  </si>
  <si>
    <t>mrb_flag</t>
  </si>
  <si>
    <t>NewRank</t>
  </si>
  <si>
    <t>ItemlocRankType</t>
  </si>
  <si>
    <t>out_acct</t>
  </si>
  <si>
    <t>out_acct_unit1</t>
  </si>
  <si>
    <t>out_acct_unit2</t>
  </si>
  <si>
    <t>out_acct_unit3</t>
  </si>
  <si>
    <t>out_acct_unit4</t>
  </si>
  <si>
    <t>out_in_proc_acct</t>
  </si>
  <si>
    <t>out_in_proc_acct_unit1</t>
  </si>
  <si>
    <t>out_in_proc_acct_unit2</t>
  </si>
  <si>
    <t>out_in_proc_acct_unit3</t>
  </si>
  <si>
    <t>out_in_proc_acct_unit4</t>
  </si>
  <si>
    <t>perm_flag</t>
  </si>
  <si>
    <t>qty_rsvd</t>
  </si>
  <si>
    <t>rank</t>
  </si>
  <si>
    <t>vovhd_acct</t>
  </si>
  <si>
    <t>vovhd_acct_unit1</t>
  </si>
  <si>
    <t>vovhd_acct_unit2</t>
  </si>
  <si>
    <t>vovhd_acct_unit3</t>
  </si>
  <si>
    <t>vovhd_acct_unit4</t>
  </si>
  <si>
    <t>vovhd_in_proc_acct</t>
  </si>
  <si>
    <t>vovhd_in_proc_acct_unit1</t>
  </si>
  <si>
    <t>vovhd_in_proc_acct_unit2</t>
  </si>
  <si>
    <t>vovhd_in_proc_acct_unit3</t>
  </si>
  <si>
    <t>vovhd_in_proc_acct_unit4</t>
  </si>
  <si>
    <t>wc</t>
  </si>
  <si>
    <t>Override to 1</t>
  </si>
  <si>
    <t>Override to 0</t>
  </si>
  <si>
    <t>TransLoc</t>
  </si>
  <si>
    <t>Transformation</t>
  </si>
  <si>
    <t>Override to F</t>
  </si>
  <si>
    <t>Override to A</t>
  </si>
  <si>
    <t>Data Migration Notes</t>
  </si>
  <si>
    <t>Comments</t>
  </si>
  <si>
    <t>effect_date</t>
  </si>
  <si>
    <t>Date4Type</t>
  </si>
  <si>
    <t>curr_code</t>
  </si>
  <si>
    <t>CurrCodeType</t>
  </si>
  <si>
    <t>unit_price1</t>
  </si>
  <si>
    <t>unit_price2</t>
  </si>
  <si>
    <t>unit_price3</t>
  </si>
  <si>
    <t>unit_price4</t>
  </si>
  <si>
    <t>unit_price5</t>
  </si>
  <si>
    <t>unit_price6</t>
  </si>
  <si>
    <t>reprice</t>
  </si>
  <si>
    <t>brk_qty##1</t>
  </si>
  <si>
    <t>brk_qty##2</t>
  </si>
  <si>
    <t>brk_qty##3</t>
  </si>
  <si>
    <t>brk_qty##4</t>
  </si>
  <si>
    <t>brk_qty##5</t>
  </si>
  <si>
    <t>brk_price##1</t>
  </si>
  <si>
    <t>brk_price##2</t>
  </si>
  <si>
    <t>brk_price##3</t>
  </si>
  <si>
    <t>brk_price##4</t>
  </si>
  <si>
    <t>brk_price##5</t>
  </si>
  <si>
    <t>base_code##1</t>
  </si>
  <si>
    <t>PriceBaseCodeType</t>
  </si>
  <si>
    <t>('P1')</t>
  </si>
  <si>
    <t>base_code##2</t>
  </si>
  <si>
    <t>base_code##3</t>
  </si>
  <si>
    <t>base_code##4</t>
  </si>
  <si>
    <t>base_code##5</t>
  </si>
  <si>
    <t>dol_percent##1</t>
  </si>
  <si>
    <t>ListAmountPercentType</t>
  </si>
  <si>
    <t>('P')</t>
  </si>
  <si>
    <t>dol_percent##2</t>
  </si>
  <si>
    <t>dol_percent##3</t>
  </si>
  <si>
    <t>dol_percent##4</t>
  </si>
  <si>
    <t>dol_percent##5</t>
  </si>
  <si>
    <t>pricecode</t>
  </si>
  <si>
    <t>PriceCodeType</t>
  </si>
  <si>
    <t>Override to ITM</t>
  </si>
  <si>
    <t>TableName</t>
  </si>
  <si>
    <t>itemwhse_mst</t>
  </si>
  <si>
    <t>In 1JBT, ovewrride to 0</t>
  </si>
  <si>
    <t>Last Date Change</t>
  </si>
  <si>
    <t>serial_mst</t>
  </si>
  <si>
    <t>ser_num</t>
  </si>
  <si>
    <t>SerNumType</t>
  </si>
  <si>
    <t>inv_num</t>
  </si>
  <si>
    <t>InvNumType</t>
  </si>
  <si>
    <t>rsvd_num</t>
  </si>
  <si>
    <t>RsvdNumType</t>
  </si>
  <si>
    <t>trans_num</t>
  </si>
  <si>
    <t>HugeTransNumType</t>
  </si>
  <si>
    <t>trn_num</t>
  </si>
  <si>
    <t>trn_line</t>
  </si>
  <si>
    <t>TrnLineType</t>
  </si>
  <si>
    <t>lot</t>
  </si>
  <si>
    <t>LotType</t>
  </si>
  <si>
    <t>create_date</t>
  </si>
  <si>
    <t>purge_date</t>
  </si>
  <si>
    <t>exp_date</t>
  </si>
  <si>
    <t>SerialStatusType</t>
  </si>
  <si>
    <t>cert_num</t>
  </si>
  <si>
    <t>CertNumType</t>
  </si>
  <si>
    <t>ref_type</t>
  </si>
  <si>
    <t>RefTypeJKOType</t>
  </si>
  <si>
    <t>('O')</t>
  </si>
  <si>
    <t>ref_num</t>
  </si>
  <si>
    <t>CoNumType</t>
  </si>
  <si>
    <t>ref_line</t>
  </si>
  <si>
    <t>CoLineType</t>
  </si>
  <si>
    <t>ref_release</t>
  </si>
  <si>
    <t>CoReleaseType</t>
  </si>
  <si>
    <t>ship_date</t>
  </si>
  <si>
    <t>date_seq</t>
  </si>
  <si>
    <t>DateSeqType</t>
  </si>
  <si>
    <t>do_num</t>
  </si>
  <si>
    <t>DoNumType</t>
  </si>
  <si>
    <t>do_line</t>
  </si>
  <si>
    <t>DoLineType</t>
  </si>
  <si>
    <t>do_seq</t>
  </si>
  <si>
    <t>DoSeqType</t>
  </si>
  <si>
    <t>grn_num</t>
  </si>
  <si>
    <t>GrnNumType</t>
  </si>
  <si>
    <t>grn_line</t>
  </si>
  <si>
    <t>GrnLineType</t>
  </si>
  <si>
    <t>vend_num</t>
  </si>
  <si>
    <t>import_doc_id</t>
  </si>
  <si>
    <t>ImportDocIdType</t>
  </si>
  <si>
    <t>container_num</t>
  </si>
  <si>
    <t>ContainerNumType</t>
  </si>
  <si>
    <t>assigned_to_be_picked</t>
  </si>
  <si>
    <t>shipment_id</t>
  </si>
  <si>
    <t>ShipmentIDType</t>
  </si>
  <si>
    <t>shipped_on_proj</t>
  </si>
  <si>
    <t>Override to NULL</t>
  </si>
  <si>
    <t>exclude &lt;&gt; I</t>
  </si>
  <si>
    <t>XrefVendNum</t>
  </si>
  <si>
    <t>Uf_Ecn</t>
  </si>
  <si>
    <t>Uf_ExcessQty</t>
  </si>
  <si>
    <t>Uf_ExcessValue</t>
  </si>
  <si>
    <t>Uf_ObsQty</t>
  </si>
  <si>
    <t>Uf_ObsValue</t>
  </si>
  <si>
    <t>Uf_FoodContact</t>
  </si>
  <si>
    <t>Uf_PressureVessel</t>
  </si>
  <si>
    <t>Uf_JBT_ManPrev1Yr</t>
  </si>
  <si>
    <t>Uf_JBT_ManPrev2Yr</t>
  </si>
  <si>
    <t>Uf_JBT_PurPrev1Yr</t>
  </si>
  <si>
    <t>Uf_JBT_PurPrev2Yr</t>
  </si>
  <si>
    <t>Uf_JBT_SoldPrev1Yr</t>
  </si>
  <si>
    <t>Uf_JBT_SoldPrev2Yr</t>
  </si>
  <si>
    <t>Uf_JBT_UsedPrev1Yr</t>
  </si>
  <si>
    <t>Uf_JBT_UsedPrev2Yr</t>
  </si>
  <si>
    <t>Uf_ItemCreateDate</t>
  </si>
  <si>
    <t>Data Load</t>
  </si>
  <si>
    <t>TRN</t>
  </si>
  <si>
    <t>Transformation &amp; Data Load</t>
  </si>
  <si>
    <t>Data load</t>
  </si>
  <si>
    <t>itemloc_mst</t>
  </si>
  <si>
    <t>itemprice_mst</t>
  </si>
  <si>
    <t>Only works with comm_code</t>
  </si>
  <si>
    <t>Overrite to 0</t>
  </si>
  <si>
    <t>0 for expense items</t>
  </si>
  <si>
    <t>Recommended Spares</t>
  </si>
  <si>
    <t>XrefWHSE.SL9Whse</t>
  </si>
  <si>
    <t>track_num</t>
  </si>
  <si>
    <t>MatlTransNumType</t>
  </si>
  <si>
    <t>Only load records linked to serial</t>
  </si>
  <si>
    <t>ser_track_mst</t>
  </si>
  <si>
    <t>Override to KUN1</t>
  </si>
  <si>
    <t>Override to sa</t>
  </si>
  <si>
    <t>Removed from Data Load Script to show date of data load</t>
  </si>
  <si>
    <t>Legacy Table</t>
  </si>
  <si>
    <t>Legacy Field</t>
  </si>
  <si>
    <t>Last Change</t>
  </si>
  <si>
    <t>Setup</t>
  </si>
  <si>
    <t>See "XrefItem" for Item</t>
  </si>
  <si>
    <t>STK5MF3</t>
  </si>
  <si>
    <t>stock_code</t>
  </si>
  <si>
    <t>stk_description</t>
  </si>
  <si>
    <t>stk_abc_class</t>
  </si>
  <si>
    <t>stock_group</t>
  </si>
  <si>
    <t>getdate()</t>
  </si>
  <si>
    <t>stk_stock_status</t>
  </si>
  <si>
    <t>Override to ACT</t>
  </si>
  <si>
    <t>STK5WHH</t>
  </si>
  <si>
    <t>whse_code</t>
  </si>
  <si>
    <t>whse_qty_on_hand</t>
  </si>
  <si>
    <t>whse_min_stock</t>
  </si>
  <si>
    <t>whse_avg_cost</t>
  </si>
  <si>
    <t>Load only one record for each item in 1JBT</t>
  </si>
  <si>
    <t>See "XrefWHSE" for SL9_Whse;In 1JBT, load each item once with whse 1JBT.</t>
  </si>
  <si>
    <t>whse_last_cost</t>
  </si>
  <si>
    <t>See "XrefSite_Ref" for SL9_Site_Ref</t>
  </si>
  <si>
    <t>See "XrefWhse" for SL9_Whse</t>
  </si>
  <si>
    <t>bin_location
bulk_location</t>
  </si>
  <si>
    <t>No Bin or Bulk locations in Thailand</t>
  </si>
  <si>
    <t>STK5PRF</t>
  </si>
  <si>
    <t>Not in Pronto item records</t>
  </si>
  <si>
    <t>Override to THB</t>
  </si>
  <si>
    <t>date_last_change</t>
  </si>
  <si>
    <t>wholesale_price</t>
  </si>
  <si>
    <t>Override to P</t>
  </si>
  <si>
    <t>CASE WHEN whse_min_stock is &gt; 0 THEN 1 ELSE 0</t>
  </si>
  <si>
    <t>See "XrefUOM" for SL9_UOM, if NULL PC</t>
  </si>
  <si>
    <t>None</t>
  </si>
  <si>
    <t>See "XrefItem" for product_code</t>
  </si>
  <si>
    <t>stk_std_cost</t>
  </si>
  <si>
    <t>Override to M</t>
  </si>
  <si>
    <t>stk_desc_line_2 &amp; 3</t>
  </si>
  <si>
    <t>stk_desc_line_2 + ' ' + stk_desc_line_3</t>
  </si>
  <si>
    <t>creation_date</t>
  </si>
  <si>
    <t>if p_m_t code = T or P, then 0, else 1</t>
  </si>
  <si>
    <t>case when stocked =1then 5 else 1 end</t>
  </si>
  <si>
    <t>Override to -</t>
  </si>
  <si>
    <t>See "XrefItem" for lead_time, if NULL 40</t>
  </si>
  <si>
    <t>sales_type_code</t>
  </si>
  <si>
    <t>See "XrefSite_ref" for SL9_Whse</t>
  </si>
  <si>
    <t>See "XrefSite_ref" for SL9_Site_Ref</t>
  </si>
  <si>
    <t>CASE WHEN bin_location IS NULL THEN 'ZZZ' ELSE bin_location END</t>
  </si>
  <si>
    <t>CASE WHEN date_last_change IS NULL THEN getdate() ELSE date_last_change END</t>
  </si>
  <si>
    <t>itemlifo_mst</t>
  </si>
  <si>
    <t>trans_date</t>
  </si>
  <si>
    <t>DateTimeType</t>
  </si>
  <si>
    <t>qty</t>
  </si>
  <si>
    <t>CASE WHEN v_stock_warehouse_details_TotalCost.last_cost &gt; 32000 THEN N'A' WHEN v_stock_warehouse_details_TotalCost.last_cost &gt; 6400 THEN N'B' ELSE N'C' END</t>
  </si>
  <si>
    <t>CASE WHEN total_qty = 0 THEN last_cost ELSE total_cost / total_qty END</t>
  </si>
  <si>
    <t>CASE WHEN last_cost &gt; 32000 THEN 10 ELSE 20 END</t>
  </si>
  <si>
    <t>CASE WHEN sales_type_code IS NULL THEN N'LM' ELSE sales_type_code END</t>
  </si>
  <si>
    <t>CASE WHEN whse_min_stock &gt; 0 THEN 5 ELSE 1 END</t>
  </si>
  <si>
    <t>v.stock_warehouse_detail_totalcost.last_cost</t>
  </si>
  <si>
    <t>last_cost</t>
  </si>
  <si>
    <t>Only used when cost at warehouse is on</t>
  </si>
  <si>
    <t>SET          due_period = lead_time + paper_time + dock_time</t>
  </si>
  <si>
    <t>Staging</t>
  </si>
  <si>
    <t>CRP2</t>
  </si>
  <si>
    <t>None - CRP2</t>
  </si>
  <si>
    <t>v_stock_warehouse_detail_TotalCost</t>
  </si>
  <si>
    <t>Total_Cost/Total_QTY</t>
  </si>
  <si>
    <t>Filter for total_qty &lt;&gt; 0</t>
  </si>
  <si>
    <t>See "XrefItem" for lead_time, if NULL 50</t>
  </si>
  <si>
    <t>MBU Lead Time plus 10</t>
  </si>
  <si>
    <t>US, MX, CA, JNT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</si>
</sst>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2" borderId="1" applyNumberFormat="0" applyFont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4" fillId="3" borderId="2" xfId="0" applyFont="1" applyFill="1" applyBorder="1"/>
    <xf numFmtId="14" fontId="4" fillId="3" borderId="2" xfId="0" applyNumberFormat="1" applyFont="1" applyFill="1" applyBorder="1"/>
    <xf numFmtId="0" fontId="0" fillId="0" borderId="2" xfId="0" applyBorder="1"/>
    <xf numFmtId="0" fontId="0" fillId="0" borderId="0" xfId="0" applyAlignment="1">
      <alignment horizontal="center"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/>
    <xf numFmtId="14" fontId="0" fillId="0" borderId="0" xfId="0" applyNumberFormat="1" applyFill="1" applyAlignment="1"/>
    <xf numFmtId="0" fontId="0" fillId="0" borderId="0" xfId="0" applyAlignment="1"/>
    <xf numFmtId="14" fontId="0" fillId="0" borderId="0" xfId="0" applyNumberFormat="1" applyAlignment="1"/>
    <xf numFmtId="0" fontId="0" fillId="0" borderId="2" xfId="0" applyBorder="1" applyAlignment="1"/>
    <xf numFmtId="0" fontId="0" fillId="0" borderId="2" xfId="0" applyBorder="1" applyAlignment="1">
      <alignment horizontal="center"/>
    </xf>
    <xf numFmtId="14" fontId="0" fillId="0" borderId="2" xfId="0" applyNumberFormat="1" applyBorder="1" applyAlignment="1"/>
    <xf numFmtId="0" fontId="4" fillId="3" borderId="2" xfId="0" applyFont="1" applyFill="1" applyBorder="1" applyAlignment="1"/>
    <xf numFmtId="0" fontId="4" fillId="3" borderId="2" xfId="0" applyFont="1" applyFill="1" applyBorder="1" applyAlignment="1">
      <alignment horizontal="center"/>
    </xf>
    <xf numFmtId="14" fontId="4" fillId="3" borderId="2" xfId="0" applyNumberFormat="1" applyFont="1" applyFill="1" applyBorder="1" applyAlignment="1"/>
    <xf numFmtId="0" fontId="4" fillId="3" borderId="2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2" xfId="0" applyFont="1" applyFill="1" applyBorder="1"/>
    <xf numFmtId="0" fontId="0" fillId="0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wrapText="1"/>
    </xf>
    <xf numFmtId="14" fontId="0" fillId="0" borderId="2" xfId="0" applyNumberFormat="1" applyFont="1" applyFill="1" applyBorder="1"/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2" xfId="0" applyFill="1" applyBorder="1" applyAlignment="1"/>
    <xf numFmtId="14" fontId="0" fillId="0" borderId="2" xfId="0" applyNumberFormat="1" applyFill="1" applyBorder="1" applyAlignment="1"/>
    <xf numFmtId="0" fontId="0" fillId="0" borderId="2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5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wrapText="1"/>
    </xf>
  </cellXfs>
  <cellStyles count="4">
    <cellStyle name="Normal" xfId="0" builtinId="0"/>
    <cellStyle name="Normal 2" xfId="1" xr:uid="{00000000-0005-0000-0000-000004000000}"/>
    <cellStyle name="Normal 3" xfId="2" xr:uid="{00000000-0005-0000-0000-000005000000}"/>
    <cellStyle name="Note 2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  <pageSetUpPr fitToPage="1"/>
  </sheetPr>
  <dimension ref="A1:S257"/>
  <sheetViews>
    <sheetView tabSelected="1" zoomScaleNormal="100" workbookViewId="0">
      <pane xSplit="2" ySplit="1" topLeftCell="J2" activePane="bottomRight" state="frozen"/>
      <selection activeCell="P240" sqref="P240"/>
      <selection pane="topRight" activeCell="P240" sqref="P240"/>
      <selection pane="bottomLeft" activeCell="P240" sqref="P240"/>
      <selection pane="bottomRight" activeCell="M257" sqref="M257"/>
    </sheetView>
  </sheetViews>
  <sheetFormatPr defaultColWidth="9.1796875" defaultRowHeight="14.5" x14ac:dyDescent="0.35"/>
  <cols>
    <col min="1" max="1" width="12.7265625" style="10" bestFit="1" customWidth="1"/>
    <col min="2" max="2" width="32.54296875" style="10" bestFit="1" customWidth="1"/>
    <col min="3" max="3" width="14.26953125" style="10" bestFit="1" customWidth="1"/>
    <col min="4" max="4" width="27.453125" style="10" hidden="1" customWidth="1"/>
    <col min="5" max="5" width="8.81640625" style="10" hidden="1" customWidth="1"/>
    <col min="6" max="6" width="10.7265625" style="10" bestFit="1" customWidth="1"/>
    <col min="7" max="7" width="7.54296875" style="10" hidden="1" customWidth="1"/>
    <col min="8" max="8" width="10.26953125" style="10" hidden="1" customWidth="1"/>
    <col min="9" max="9" width="43.26953125" style="10" hidden="1" customWidth="1"/>
    <col min="10" max="10" width="13.26953125" style="10" bestFit="1" customWidth="1"/>
    <col min="11" max="11" width="13.54296875" style="10" bestFit="1" customWidth="1"/>
    <col min="12" max="12" width="14.54296875" style="4" bestFit="1" customWidth="1"/>
    <col min="13" max="13" width="16.26953125" style="9" customWidth="1"/>
    <col min="14" max="14" width="34.26953125" style="3" customWidth="1"/>
    <col min="15" max="15" width="20.26953125" style="3" customWidth="1"/>
    <col min="16" max="16" width="14.81640625" style="11" bestFit="1" customWidth="1"/>
    <col min="17" max="16384" width="9.1796875" style="10"/>
  </cols>
  <sheetData>
    <row r="1" spans="1:19" x14ac:dyDescent="0.35">
      <c r="A1" s="17" t="s">
        <v>542</v>
      </c>
      <c r="B1" s="17" t="s">
        <v>344</v>
      </c>
      <c r="C1" s="17" t="s">
        <v>345</v>
      </c>
      <c r="D1" s="17" t="s">
        <v>346</v>
      </c>
      <c r="E1" s="17" t="s">
        <v>347</v>
      </c>
      <c r="F1" s="17" t="s">
        <v>348</v>
      </c>
      <c r="G1" s="17" t="s">
        <v>349</v>
      </c>
      <c r="H1" s="17" t="s">
        <v>350</v>
      </c>
      <c r="I1" s="17" t="s">
        <v>351</v>
      </c>
      <c r="J1" s="17" t="s">
        <v>352</v>
      </c>
      <c r="K1" s="17" t="s">
        <v>634</v>
      </c>
      <c r="L1" s="17" t="s">
        <v>635</v>
      </c>
      <c r="M1" s="20" t="s">
        <v>498</v>
      </c>
      <c r="N1" s="21" t="s">
        <v>370</v>
      </c>
      <c r="O1" s="21" t="s">
        <v>503</v>
      </c>
      <c r="P1" s="19" t="s">
        <v>636</v>
      </c>
    </row>
    <row r="2" spans="1:19" x14ac:dyDescent="0.35">
      <c r="A2" s="14" t="s">
        <v>353</v>
      </c>
      <c r="B2" s="14" t="s">
        <v>289</v>
      </c>
      <c r="C2" s="14" t="s">
        <v>9</v>
      </c>
      <c r="D2" s="14" t="s">
        <v>212</v>
      </c>
      <c r="E2" s="14">
        <v>16</v>
      </c>
      <c r="F2" s="14">
        <v>8</v>
      </c>
      <c r="G2" s="14" t="s">
        <v>170</v>
      </c>
      <c r="H2" s="14">
        <v>0</v>
      </c>
      <c r="I2" s="14" t="s">
        <v>369</v>
      </c>
      <c r="J2" s="15">
        <v>2</v>
      </c>
      <c r="K2" s="15"/>
      <c r="L2" s="15"/>
      <c r="M2" s="23" t="s">
        <v>499</v>
      </c>
      <c r="N2" s="22" t="s">
        <v>655</v>
      </c>
      <c r="O2" s="14"/>
      <c r="P2" s="16" t="s">
        <v>637</v>
      </c>
      <c r="Q2" s="10" t="str">
        <f>B2&amp;IF(A3="","",",")</f>
        <v>site_ref,</v>
      </c>
      <c r="R2" s="10" t="str">
        <f>"len("&amp;B2&amp;") as "&amp;B2&amp;","</f>
        <v>len(site_ref) as site_ref,</v>
      </c>
      <c r="S2" s="24" t="str">
        <f>"MIN(DISTINCT "&amp;B2&amp;") AS "&amp;B2&amp;","</f>
        <v>MIN(DISTINCT site_ref) AS site_ref,</v>
      </c>
    </row>
    <row r="3" spans="1:19" x14ac:dyDescent="0.35">
      <c r="A3" s="14" t="s">
        <v>353</v>
      </c>
      <c r="B3" s="14" t="s">
        <v>147</v>
      </c>
      <c r="C3" s="14" t="s">
        <v>9</v>
      </c>
      <c r="D3" s="14" t="s">
        <v>10</v>
      </c>
      <c r="E3" s="14">
        <v>60</v>
      </c>
      <c r="F3" s="14">
        <v>30</v>
      </c>
      <c r="G3" s="14" t="s">
        <v>170</v>
      </c>
      <c r="H3" s="14">
        <v>0</v>
      </c>
      <c r="I3" s="14" t="s">
        <v>170</v>
      </c>
      <c r="J3" s="15">
        <v>1</v>
      </c>
      <c r="K3" s="15" t="s">
        <v>639</v>
      </c>
      <c r="L3" s="15" t="s">
        <v>640</v>
      </c>
      <c r="M3" s="23" t="s">
        <v>499</v>
      </c>
      <c r="N3" s="22" t="s">
        <v>638</v>
      </c>
      <c r="O3" s="14"/>
      <c r="P3" s="16" t="s">
        <v>637</v>
      </c>
      <c r="Q3" s="10" t="str">
        <f t="shared" ref="Q3:Q66" si="0">B3&amp;IF(A4="","",",")</f>
        <v>item,</v>
      </c>
      <c r="R3" s="10" t="str">
        <f t="shared" ref="R3:R66" si="1">"len("&amp;B3&amp;") as "&amp;B3&amp;","</f>
        <v>len(item) as item,</v>
      </c>
      <c r="S3" s="24" t="str">
        <f t="shared" ref="S3:S66" si="2">"MIN(DISTINCT "&amp;B3&amp;") AS "&amp;B3&amp;","</f>
        <v>MIN(DISTINCT item) AS item,</v>
      </c>
    </row>
    <row r="4" spans="1:19" x14ac:dyDescent="0.35">
      <c r="A4" s="14" t="s">
        <v>353</v>
      </c>
      <c r="B4" s="14" t="s">
        <v>104</v>
      </c>
      <c r="C4" s="14" t="s">
        <v>9</v>
      </c>
      <c r="D4" s="14" t="s">
        <v>105</v>
      </c>
      <c r="E4" s="14">
        <v>80</v>
      </c>
      <c r="F4" s="14">
        <v>40</v>
      </c>
      <c r="G4" s="14" t="s">
        <v>170</v>
      </c>
      <c r="H4" s="14">
        <v>1</v>
      </c>
      <c r="I4" s="14" t="s">
        <v>170</v>
      </c>
      <c r="J4" s="15" t="s">
        <v>170</v>
      </c>
      <c r="K4" s="15" t="s">
        <v>639</v>
      </c>
      <c r="L4" s="15" t="s">
        <v>641</v>
      </c>
      <c r="M4" s="23" t="s">
        <v>499</v>
      </c>
      <c r="N4" s="22"/>
      <c r="O4" s="14"/>
      <c r="P4" s="16" t="s">
        <v>637</v>
      </c>
      <c r="Q4" s="10" t="str">
        <f t="shared" si="0"/>
        <v>description,</v>
      </c>
      <c r="R4" s="10" t="str">
        <f t="shared" si="1"/>
        <v>len(description) as description,</v>
      </c>
      <c r="S4" s="24" t="str">
        <f t="shared" si="2"/>
        <v>MIN(DISTINCT description) AS description,</v>
      </c>
    </row>
    <row r="5" spans="1:19" x14ac:dyDescent="0.35">
      <c r="A5" s="14" t="s">
        <v>353</v>
      </c>
      <c r="B5" s="14" t="s">
        <v>248</v>
      </c>
      <c r="C5" s="14" t="s">
        <v>12</v>
      </c>
      <c r="D5" s="14" t="s">
        <v>249</v>
      </c>
      <c r="E5" s="14">
        <v>13</v>
      </c>
      <c r="F5" s="14">
        <v>20</v>
      </c>
      <c r="G5" s="14">
        <v>8</v>
      </c>
      <c r="H5" s="14">
        <v>1</v>
      </c>
      <c r="I5" s="14" t="s">
        <v>356</v>
      </c>
      <c r="J5" s="15" t="s">
        <v>170</v>
      </c>
      <c r="K5" s="15"/>
      <c r="L5" s="15"/>
      <c r="M5" s="23" t="s">
        <v>499</v>
      </c>
      <c r="N5" s="22" t="s">
        <v>497</v>
      </c>
      <c r="O5" s="14"/>
      <c r="P5" s="16" t="s">
        <v>637</v>
      </c>
      <c r="Q5" s="10" t="str">
        <f t="shared" si="0"/>
        <v>qty_allocjob,</v>
      </c>
      <c r="R5" s="10" t="str">
        <f t="shared" si="1"/>
        <v>len(qty_allocjob) as qty_allocjob,</v>
      </c>
      <c r="S5" s="24" t="str">
        <f t="shared" si="2"/>
        <v>MIN(DISTINCT qty_allocjob) AS qty_allocjob,</v>
      </c>
    </row>
    <row r="6" spans="1:19" ht="29" x14ac:dyDescent="0.35">
      <c r="A6" s="14" t="s">
        <v>353</v>
      </c>
      <c r="B6" s="14" t="s">
        <v>318</v>
      </c>
      <c r="C6" s="14" t="s">
        <v>9</v>
      </c>
      <c r="D6" s="14" t="s">
        <v>217</v>
      </c>
      <c r="E6" s="14">
        <v>6</v>
      </c>
      <c r="F6" s="14">
        <v>3</v>
      </c>
      <c r="G6" s="14" t="s">
        <v>170</v>
      </c>
      <c r="H6" s="14">
        <v>1</v>
      </c>
      <c r="I6" s="14" t="s">
        <v>170</v>
      </c>
      <c r="J6" s="15" t="s">
        <v>170</v>
      </c>
      <c r="K6" s="15"/>
      <c r="L6" s="15"/>
      <c r="M6" s="23" t="s">
        <v>499</v>
      </c>
      <c r="N6" s="22" t="s">
        <v>666</v>
      </c>
      <c r="O6" s="14"/>
      <c r="P6" s="16" t="s">
        <v>637</v>
      </c>
      <c r="Q6" s="10" t="str">
        <f t="shared" si="0"/>
        <v>u_m,</v>
      </c>
      <c r="R6" s="10" t="str">
        <f t="shared" si="1"/>
        <v>len(u_m) as u_m,</v>
      </c>
      <c r="S6" s="24" t="str">
        <f t="shared" si="2"/>
        <v>MIN(DISTINCT u_m) AS u_m,</v>
      </c>
    </row>
    <row r="7" spans="1:19" x14ac:dyDescent="0.35">
      <c r="A7" s="14" t="s">
        <v>353</v>
      </c>
      <c r="B7" s="14" t="s">
        <v>157</v>
      </c>
      <c r="C7" s="14" t="s">
        <v>98</v>
      </c>
      <c r="D7" s="14" t="s">
        <v>108</v>
      </c>
      <c r="E7" s="14">
        <v>2</v>
      </c>
      <c r="F7" s="14">
        <v>5</v>
      </c>
      <c r="G7" s="14">
        <v>0</v>
      </c>
      <c r="H7" s="14">
        <v>0</v>
      </c>
      <c r="I7" s="14" t="s">
        <v>356</v>
      </c>
      <c r="J7" s="15" t="s">
        <v>170</v>
      </c>
      <c r="K7" s="15"/>
      <c r="L7" s="15"/>
      <c r="M7" s="23" t="s">
        <v>499</v>
      </c>
      <c r="N7" s="22" t="s">
        <v>702</v>
      </c>
      <c r="O7" s="14" t="s">
        <v>703</v>
      </c>
      <c r="P7" s="16" t="s">
        <v>637</v>
      </c>
      <c r="Q7" s="10" t="str">
        <f t="shared" si="0"/>
        <v>lead_time,</v>
      </c>
      <c r="R7" s="10" t="str">
        <f t="shared" si="1"/>
        <v>len(lead_time) as lead_time,</v>
      </c>
      <c r="S7" s="24" t="str">
        <f t="shared" si="2"/>
        <v>MIN(DISTINCT lead_time) AS lead_time,</v>
      </c>
    </row>
    <row r="8" spans="1:19" x14ac:dyDescent="0.35">
      <c r="A8" s="14" t="s">
        <v>353</v>
      </c>
      <c r="B8" s="14" t="s">
        <v>164</v>
      </c>
      <c r="C8" s="14" t="s">
        <v>12</v>
      </c>
      <c r="D8" s="14" t="s">
        <v>165</v>
      </c>
      <c r="E8" s="14">
        <v>9</v>
      </c>
      <c r="F8" s="14">
        <v>18</v>
      </c>
      <c r="G8" s="14">
        <v>8</v>
      </c>
      <c r="H8" s="14">
        <v>1</v>
      </c>
      <c r="I8" s="14" t="s">
        <v>355</v>
      </c>
      <c r="J8" s="15" t="s">
        <v>170</v>
      </c>
      <c r="K8" s="15"/>
      <c r="L8" s="15"/>
      <c r="M8" s="23"/>
      <c r="N8" s="22"/>
      <c r="O8" s="14"/>
      <c r="P8" s="16" t="s">
        <v>667</v>
      </c>
      <c r="Q8" s="10" t="str">
        <f t="shared" si="0"/>
        <v>lot_size,</v>
      </c>
      <c r="R8" s="10" t="str">
        <f t="shared" si="1"/>
        <v>len(lot_size) as lot_size,</v>
      </c>
      <c r="S8" s="24" t="str">
        <f t="shared" si="2"/>
        <v>MIN(DISTINCT lot_size) AS lot_size,</v>
      </c>
    </row>
    <row r="9" spans="1:19" x14ac:dyDescent="0.35">
      <c r="A9" s="14" t="s">
        <v>353</v>
      </c>
      <c r="B9" s="14" t="s">
        <v>252</v>
      </c>
      <c r="C9" s="14" t="s">
        <v>12</v>
      </c>
      <c r="D9" s="14" t="s">
        <v>251</v>
      </c>
      <c r="E9" s="14">
        <v>13</v>
      </c>
      <c r="F9" s="14">
        <v>20</v>
      </c>
      <c r="G9" s="14">
        <v>8</v>
      </c>
      <c r="H9" s="14">
        <v>1</v>
      </c>
      <c r="I9" s="14" t="s">
        <v>356</v>
      </c>
      <c r="J9" s="15" t="s">
        <v>170</v>
      </c>
      <c r="K9" s="15"/>
      <c r="L9" s="15"/>
      <c r="M9" s="23"/>
      <c r="N9" s="22"/>
      <c r="O9" s="14"/>
      <c r="P9" s="16" t="s">
        <v>667</v>
      </c>
      <c r="Q9" s="10" t="str">
        <f t="shared" si="0"/>
        <v>qty_used_ytd,</v>
      </c>
      <c r="R9" s="10" t="str">
        <f t="shared" si="1"/>
        <v>len(qty_used_ytd) as qty_used_ytd,</v>
      </c>
      <c r="S9" s="24" t="str">
        <f t="shared" si="2"/>
        <v>MIN(DISTINCT qty_used_ytd) AS qty_used_ytd,</v>
      </c>
    </row>
    <row r="10" spans="1:19" x14ac:dyDescent="0.35">
      <c r="A10" s="14" t="s">
        <v>353</v>
      </c>
      <c r="B10" s="14" t="s">
        <v>250</v>
      </c>
      <c r="C10" s="14" t="s">
        <v>12</v>
      </c>
      <c r="D10" s="14" t="s">
        <v>251</v>
      </c>
      <c r="E10" s="14">
        <v>13</v>
      </c>
      <c r="F10" s="14">
        <v>20</v>
      </c>
      <c r="G10" s="14">
        <v>8</v>
      </c>
      <c r="H10" s="14">
        <v>1</v>
      </c>
      <c r="I10" s="14" t="s">
        <v>356</v>
      </c>
      <c r="J10" s="15" t="s">
        <v>170</v>
      </c>
      <c r="K10" s="15"/>
      <c r="L10" s="15"/>
      <c r="M10" s="23"/>
      <c r="N10" s="22"/>
      <c r="O10" s="14"/>
      <c r="P10" s="16" t="s">
        <v>667</v>
      </c>
      <c r="Q10" s="10" t="str">
        <f t="shared" si="0"/>
        <v>qty_mfg_ytd,</v>
      </c>
      <c r="R10" s="10" t="str">
        <f t="shared" si="1"/>
        <v>len(qty_mfg_ytd) as qty_mfg_ytd,</v>
      </c>
      <c r="S10" s="24" t="str">
        <f t="shared" si="2"/>
        <v>MIN(DISTINCT qty_mfg_ytd) AS qty_mfg_ytd,</v>
      </c>
    </row>
    <row r="11" spans="1:19" ht="87" x14ac:dyDescent="0.35">
      <c r="A11" s="32" t="s">
        <v>353</v>
      </c>
      <c r="B11" s="32" t="s">
        <v>0</v>
      </c>
      <c r="C11" s="32" t="s">
        <v>1</v>
      </c>
      <c r="D11" s="14" t="s">
        <v>2</v>
      </c>
      <c r="E11" s="14">
        <v>2</v>
      </c>
      <c r="F11" s="32">
        <v>1</v>
      </c>
      <c r="G11" s="14" t="s">
        <v>170</v>
      </c>
      <c r="H11" s="14">
        <v>1</v>
      </c>
      <c r="I11" s="14" t="s">
        <v>354</v>
      </c>
      <c r="J11" s="35" t="s">
        <v>170</v>
      </c>
      <c r="K11" s="35" t="s">
        <v>639</v>
      </c>
      <c r="L11" s="35" t="s">
        <v>642</v>
      </c>
      <c r="M11" s="30" t="s">
        <v>499</v>
      </c>
      <c r="N11" s="31" t="s">
        <v>687</v>
      </c>
      <c r="O11" s="32"/>
      <c r="P11" s="33" t="s">
        <v>697</v>
      </c>
      <c r="Q11" s="10" t="str">
        <f t="shared" si="0"/>
        <v>abc_code,</v>
      </c>
      <c r="R11" s="10" t="str">
        <f t="shared" si="1"/>
        <v>len(abc_code) as abc_code,</v>
      </c>
      <c r="S11" s="24" t="str">
        <f t="shared" si="2"/>
        <v>MIN(DISTINCT abc_code) AS abc_code,</v>
      </c>
    </row>
    <row r="12" spans="1:19" x14ac:dyDescent="0.35">
      <c r="A12" s="14" t="s">
        <v>353</v>
      </c>
      <c r="B12" s="14" t="s">
        <v>109</v>
      </c>
      <c r="C12" s="14" t="s">
        <v>9</v>
      </c>
      <c r="D12" s="14" t="s">
        <v>110</v>
      </c>
      <c r="E12" s="14">
        <v>50</v>
      </c>
      <c r="F12" s="14">
        <v>25</v>
      </c>
      <c r="G12" s="14" t="s">
        <v>170</v>
      </c>
      <c r="H12" s="14">
        <v>1</v>
      </c>
      <c r="I12" s="14" t="s">
        <v>170</v>
      </c>
      <c r="J12" s="15" t="s">
        <v>170</v>
      </c>
      <c r="K12" s="15"/>
      <c r="L12" s="15"/>
      <c r="M12" s="23"/>
      <c r="N12" s="22"/>
      <c r="O12" s="14"/>
      <c r="P12" s="16" t="s">
        <v>667</v>
      </c>
      <c r="Q12" s="10" t="str">
        <f t="shared" si="0"/>
        <v>drawing_nbr,</v>
      </c>
      <c r="R12" s="10" t="str">
        <f t="shared" si="1"/>
        <v>len(drawing_nbr) as drawing_nbr,</v>
      </c>
      <c r="S12" s="24" t="str">
        <f t="shared" si="2"/>
        <v>MIN(DISTINCT drawing_nbr) AS drawing_nbr,</v>
      </c>
    </row>
    <row r="13" spans="1:19" x14ac:dyDescent="0.35">
      <c r="A13" s="14" t="s">
        <v>353</v>
      </c>
      <c r="B13" s="14" t="s">
        <v>243</v>
      </c>
      <c r="C13" s="14" t="s">
        <v>9</v>
      </c>
      <c r="D13" s="14" t="s">
        <v>244</v>
      </c>
      <c r="E13" s="14">
        <v>20</v>
      </c>
      <c r="F13" s="14">
        <v>10</v>
      </c>
      <c r="G13" s="14" t="s">
        <v>170</v>
      </c>
      <c r="H13" s="14">
        <v>1</v>
      </c>
      <c r="I13" s="14" t="s">
        <v>170</v>
      </c>
      <c r="J13" s="15" t="s">
        <v>170</v>
      </c>
      <c r="K13" s="15" t="s">
        <v>639</v>
      </c>
      <c r="L13" s="15" t="s">
        <v>643</v>
      </c>
      <c r="M13" s="23" t="s">
        <v>499</v>
      </c>
      <c r="N13" s="22" t="s">
        <v>668</v>
      </c>
      <c r="O13" s="14"/>
      <c r="P13" s="16" t="s">
        <v>637</v>
      </c>
      <c r="Q13" s="10" t="str">
        <f t="shared" si="0"/>
        <v>product_code,</v>
      </c>
      <c r="R13" s="10" t="str">
        <f t="shared" si="1"/>
        <v>len(product_code) as product_code,</v>
      </c>
      <c r="S13" s="24" t="str">
        <f t="shared" si="2"/>
        <v>MIN(DISTINCT product_code) AS product_code,</v>
      </c>
    </row>
    <row r="14" spans="1:19" x14ac:dyDescent="0.35">
      <c r="A14" s="14" t="s">
        <v>353</v>
      </c>
      <c r="B14" s="14" t="s">
        <v>199</v>
      </c>
      <c r="C14" s="14" t="s">
        <v>1</v>
      </c>
      <c r="D14" s="14" t="s">
        <v>200</v>
      </c>
      <c r="E14" s="14">
        <v>2</v>
      </c>
      <c r="F14" s="14">
        <v>1</v>
      </c>
      <c r="G14" s="14" t="s">
        <v>170</v>
      </c>
      <c r="H14" s="14">
        <v>1</v>
      </c>
      <c r="I14" s="14" t="s">
        <v>364</v>
      </c>
      <c r="J14" s="15" t="s">
        <v>170</v>
      </c>
      <c r="K14" s="15"/>
      <c r="L14" s="15"/>
      <c r="M14" s="23" t="s">
        <v>499</v>
      </c>
      <c r="N14" s="22" t="s">
        <v>664</v>
      </c>
      <c r="O14" s="14"/>
      <c r="P14" s="16" t="s">
        <v>637</v>
      </c>
      <c r="Q14" s="10" t="str">
        <f t="shared" si="0"/>
        <v>p_m_t_code,</v>
      </c>
      <c r="R14" s="10" t="str">
        <f t="shared" si="1"/>
        <v>len(p_m_t_code) as p_m_t_code,</v>
      </c>
      <c r="S14" s="24" t="str">
        <f t="shared" si="2"/>
        <v>MIN(DISTINCT p_m_t_code) AS p_m_t_code,</v>
      </c>
    </row>
    <row r="15" spans="1:19" x14ac:dyDescent="0.35">
      <c r="A15" s="14" t="s">
        <v>353</v>
      </c>
      <c r="B15" s="14" t="s">
        <v>73</v>
      </c>
      <c r="C15" s="14" t="s">
        <v>1</v>
      </c>
      <c r="D15" s="14" t="s">
        <v>74</v>
      </c>
      <c r="E15" s="14">
        <v>2</v>
      </c>
      <c r="F15" s="14">
        <v>1</v>
      </c>
      <c r="G15" s="14" t="s">
        <v>170</v>
      </c>
      <c r="H15" s="14">
        <v>1</v>
      </c>
      <c r="I15" s="14" t="s">
        <v>358</v>
      </c>
      <c r="J15" s="15" t="s">
        <v>170</v>
      </c>
      <c r="K15" s="15"/>
      <c r="L15" s="15"/>
      <c r="M15" s="23" t="s">
        <v>499</v>
      </c>
      <c r="N15" s="22" t="s">
        <v>500</v>
      </c>
      <c r="O15" s="14"/>
      <c r="P15" s="16" t="s">
        <v>637</v>
      </c>
      <c r="Q15" s="10" t="str">
        <f t="shared" si="0"/>
        <v>cost_method,</v>
      </c>
      <c r="R15" s="10" t="str">
        <f t="shared" si="1"/>
        <v>len(cost_method) as cost_method,</v>
      </c>
      <c r="S15" s="24" t="str">
        <f t="shared" si="2"/>
        <v>MIN(DISTINCT cost_method) AS cost_method,</v>
      </c>
    </row>
    <row r="16" spans="1:19" x14ac:dyDescent="0.35">
      <c r="A16" s="14" t="s">
        <v>353</v>
      </c>
      <c r="B16" s="14" t="s">
        <v>171</v>
      </c>
      <c r="C16" s="14" t="s">
        <v>12</v>
      </c>
      <c r="D16" s="14" t="s">
        <v>172</v>
      </c>
      <c r="E16" s="14">
        <v>5</v>
      </c>
      <c r="F16" s="14">
        <v>9</v>
      </c>
      <c r="G16" s="14">
        <v>3</v>
      </c>
      <c r="H16" s="14">
        <v>1</v>
      </c>
      <c r="I16" s="14" t="s">
        <v>356</v>
      </c>
      <c r="J16" s="15" t="s">
        <v>170</v>
      </c>
      <c r="K16" s="15"/>
      <c r="L16" s="15"/>
      <c r="M16" s="23"/>
      <c r="N16" s="22"/>
      <c r="O16" s="14"/>
      <c r="P16" s="16" t="s">
        <v>667</v>
      </c>
      <c r="Q16" s="10" t="str">
        <f t="shared" si="0"/>
        <v>lst_lot_size,</v>
      </c>
      <c r="R16" s="10" t="str">
        <f t="shared" si="1"/>
        <v>len(lst_lot_size) as lst_lot_size,</v>
      </c>
      <c r="S16" s="24" t="str">
        <f t="shared" si="2"/>
        <v>MIN(DISTINCT lst_lot_size) AS lst_lot_size,</v>
      </c>
    </row>
    <row r="17" spans="1:19" ht="43.5" x14ac:dyDescent="0.35">
      <c r="A17" s="32" t="s">
        <v>353</v>
      </c>
      <c r="B17" s="32" t="s">
        <v>328</v>
      </c>
      <c r="C17" s="32" t="s">
        <v>12</v>
      </c>
      <c r="D17" s="14" t="s">
        <v>13</v>
      </c>
      <c r="E17" s="14">
        <v>13</v>
      </c>
      <c r="F17" s="32">
        <v>20</v>
      </c>
      <c r="G17" s="14">
        <v>8</v>
      </c>
      <c r="H17" s="14">
        <v>1</v>
      </c>
      <c r="I17" s="14" t="s">
        <v>356</v>
      </c>
      <c r="J17" s="35" t="s">
        <v>170</v>
      </c>
      <c r="K17" s="35" t="s">
        <v>639</v>
      </c>
      <c r="L17" s="35" t="s">
        <v>669</v>
      </c>
      <c r="M17" s="30" t="s">
        <v>499</v>
      </c>
      <c r="N17" s="31" t="s">
        <v>688</v>
      </c>
      <c r="O17" s="32"/>
      <c r="P17" s="33" t="s">
        <v>697</v>
      </c>
      <c r="Q17" s="10" t="str">
        <f t="shared" si="0"/>
        <v>unit_cost,</v>
      </c>
      <c r="R17" s="10" t="str">
        <f t="shared" si="1"/>
        <v>len(unit_cost) as unit_cost,</v>
      </c>
      <c r="S17" s="24" t="str">
        <f t="shared" si="2"/>
        <v>MIN(DISTINCT unit_cost) AS unit_cost,</v>
      </c>
    </row>
    <row r="18" spans="1:19" x14ac:dyDescent="0.35">
      <c r="A18" s="32" t="s">
        <v>353</v>
      </c>
      <c r="B18" s="32" t="s">
        <v>173</v>
      </c>
      <c r="C18" s="32" t="s">
        <v>12</v>
      </c>
      <c r="D18" s="14" t="s">
        <v>13</v>
      </c>
      <c r="E18" s="14">
        <v>13</v>
      </c>
      <c r="F18" s="32">
        <v>20</v>
      </c>
      <c r="G18" s="14">
        <v>8</v>
      </c>
      <c r="H18" s="14">
        <v>1</v>
      </c>
      <c r="I18" s="14" t="s">
        <v>356</v>
      </c>
      <c r="J18" s="35" t="s">
        <v>170</v>
      </c>
      <c r="K18" s="35" t="s">
        <v>639</v>
      </c>
      <c r="L18" s="35" t="s">
        <v>669</v>
      </c>
      <c r="M18" s="30" t="s">
        <v>499</v>
      </c>
      <c r="N18" s="31" t="s">
        <v>693</v>
      </c>
      <c r="O18" s="32"/>
      <c r="P18" s="33" t="s">
        <v>697</v>
      </c>
      <c r="Q18" s="10" t="str">
        <f t="shared" si="0"/>
        <v>lst_u_cost,</v>
      </c>
      <c r="R18" s="10" t="str">
        <f t="shared" si="1"/>
        <v>len(lst_u_cost) as lst_u_cost,</v>
      </c>
      <c r="S18" s="24" t="str">
        <f t="shared" si="2"/>
        <v>MIN(DISTINCT lst_u_cost) AS lst_u_cost,</v>
      </c>
    </row>
    <row r="19" spans="1:19" ht="43.5" x14ac:dyDescent="0.35">
      <c r="A19" s="32" t="s">
        <v>353</v>
      </c>
      <c r="B19" s="32" t="s">
        <v>32</v>
      </c>
      <c r="C19" s="32" t="s">
        <v>12</v>
      </c>
      <c r="D19" s="14" t="s">
        <v>13</v>
      </c>
      <c r="E19" s="14">
        <v>13</v>
      </c>
      <c r="F19" s="32">
        <v>20</v>
      </c>
      <c r="G19" s="14">
        <v>8</v>
      </c>
      <c r="H19" s="14">
        <v>1</v>
      </c>
      <c r="I19" s="14" t="s">
        <v>356</v>
      </c>
      <c r="J19" s="35" t="s">
        <v>170</v>
      </c>
      <c r="K19" s="35" t="s">
        <v>639</v>
      </c>
      <c r="L19" s="35" t="s">
        <v>669</v>
      </c>
      <c r="M19" s="30" t="s">
        <v>499</v>
      </c>
      <c r="N19" s="31" t="s">
        <v>688</v>
      </c>
      <c r="O19" s="32"/>
      <c r="P19" s="33" t="s">
        <v>697</v>
      </c>
      <c r="Q19" s="10" t="str">
        <f t="shared" si="0"/>
        <v>avg_u_cost,</v>
      </c>
      <c r="R19" s="10" t="str">
        <f t="shared" si="1"/>
        <v>len(avg_u_cost) as avg_u_cost,</v>
      </c>
      <c r="S19" s="24" t="str">
        <f t="shared" si="2"/>
        <v>MIN(DISTINCT avg_u_cost) AS avg_u_cost,</v>
      </c>
    </row>
    <row r="20" spans="1:19" x14ac:dyDescent="0.35">
      <c r="A20" s="14" t="s">
        <v>353</v>
      </c>
      <c r="B20" s="14" t="s">
        <v>149</v>
      </c>
      <c r="C20" s="14" t="s">
        <v>9</v>
      </c>
      <c r="D20" s="14" t="s">
        <v>150</v>
      </c>
      <c r="E20" s="14">
        <v>40</v>
      </c>
      <c r="F20" s="14">
        <v>20</v>
      </c>
      <c r="G20" s="14" t="s">
        <v>170</v>
      </c>
      <c r="H20" s="14">
        <v>1</v>
      </c>
      <c r="I20" s="14" t="s">
        <v>170</v>
      </c>
      <c r="J20" s="15" t="s">
        <v>170</v>
      </c>
      <c r="K20" s="15"/>
      <c r="L20" s="15"/>
      <c r="M20" s="23"/>
      <c r="N20" s="22"/>
      <c r="O20" s="14"/>
      <c r="P20" s="16" t="s">
        <v>667</v>
      </c>
      <c r="Q20" s="10" t="str">
        <f t="shared" si="0"/>
        <v>job,</v>
      </c>
      <c r="R20" s="10" t="str">
        <f t="shared" si="1"/>
        <v>len(job) as job,</v>
      </c>
      <c r="S20" s="24" t="str">
        <f t="shared" si="2"/>
        <v>MIN(DISTINCT job) AS job,</v>
      </c>
    </row>
    <row r="21" spans="1:19" x14ac:dyDescent="0.35">
      <c r="A21" s="14" t="s">
        <v>353</v>
      </c>
      <c r="B21" s="14" t="s">
        <v>297</v>
      </c>
      <c r="C21" s="14" t="s">
        <v>98</v>
      </c>
      <c r="D21" s="14" t="s">
        <v>298</v>
      </c>
      <c r="E21" s="14">
        <v>2</v>
      </c>
      <c r="F21" s="14">
        <v>5</v>
      </c>
      <c r="G21" s="14">
        <v>0</v>
      </c>
      <c r="H21" s="14">
        <v>1</v>
      </c>
      <c r="I21" s="14" t="s">
        <v>356</v>
      </c>
      <c r="J21" s="15" t="s">
        <v>170</v>
      </c>
      <c r="K21" s="15"/>
      <c r="L21" s="15"/>
      <c r="M21" s="23"/>
      <c r="N21" s="22"/>
      <c r="O21" s="14"/>
      <c r="P21" s="16" t="s">
        <v>667</v>
      </c>
      <c r="Q21" s="10" t="str">
        <f t="shared" si="0"/>
        <v>suffix,</v>
      </c>
      <c r="R21" s="10" t="str">
        <f t="shared" si="1"/>
        <v>len(suffix) as suffix,</v>
      </c>
      <c r="S21" s="24" t="str">
        <f t="shared" si="2"/>
        <v>MIN(DISTINCT suffix) AS suffix,</v>
      </c>
    </row>
    <row r="22" spans="1:19" ht="29" x14ac:dyDescent="0.35">
      <c r="A22" s="32" t="s">
        <v>353</v>
      </c>
      <c r="B22" s="32" t="s">
        <v>293</v>
      </c>
      <c r="C22" s="32" t="s">
        <v>4</v>
      </c>
      <c r="D22" s="14" t="s">
        <v>5</v>
      </c>
      <c r="E22" s="14">
        <v>1</v>
      </c>
      <c r="F22" s="32">
        <v>3</v>
      </c>
      <c r="G22" s="14">
        <v>0</v>
      </c>
      <c r="H22" s="14">
        <v>1</v>
      </c>
      <c r="I22" s="14" t="s">
        <v>356</v>
      </c>
      <c r="J22" s="35" t="s">
        <v>170</v>
      </c>
      <c r="K22" s="35" t="s">
        <v>647</v>
      </c>
      <c r="L22" s="35" t="s">
        <v>650</v>
      </c>
      <c r="M22" s="30" t="s">
        <v>499</v>
      </c>
      <c r="N22" s="31" t="s">
        <v>665</v>
      </c>
      <c r="O22" s="32"/>
      <c r="P22" s="33" t="s">
        <v>697</v>
      </c>
      <c r="Q22" s="10" t="str">
        <f t="shared" si="0"/>
        <v>stocked,</v>
      </c>
      <c r="R22" s="10" t="str">
        <f t="shared" si="1"/>
        <v>len(stocked) as stocked,</v>
      </c>
      <c r="S22" s="24" t="str">
        <f t="shared" si="2"/>
        <v>MIN(DISTINCT stocked) AS stocked,</v>
      </c>
    </row>
    <row r="23" spans="1:19" x14ac:dyDescent="0.35">
      <c r="A23" s="14" t="s">
        <v>353</v>
      </c>
      <c r="B23" s="14" t="s">
        <v>175</v>
      </c>
      <c r="C23" s="14" t="s">
        <v>1</v>
      </c>
      <c r="D23" s="14" t="s">
        <v>176</v>
      </c>
      <c r="E23" s="14">
        <v>2</v>
      </c>
      <c r="F23" s="14">
        <v>1</v>
      </c>
      <c r="G23" s="14" t="s">
        <v>170</v>
      </c>
      <c r="H23" s="14">
        <v>1</v>
      </c>
      <c r="I23" s="14" t="s">
        <v>364</v>
      </c>
      <c r="J23" s="15" t="s">
        <v>170</v>
      </c>
      <c r="K23" s="15" t="s">
        <v>639</v>
      </c>
      <c r="L23" s="15" t="s">
        <v>645</v>
      </c>
      <c r="M23" s="23" t="s">
        <v>499</v>
      </c>
      <c r="N23" s="22" t="s">
        <v>670</v>
      </c>
      <c r="O23" s="14"/>
      <c r="P23" s="16" t="s">
        <v>637</v>
      </c>
      <c r="Q23" s="10" t="str">
        <f t="shared" si="0"/>
        <v>matl_type,</v>
      </c>
      <c r="R23" s="10" t="str">
        <f t="shared" si="1"/>
        <v>len(matl_type) as matl_type,</v>
      </c>
      <c r="S23" s="24" t="str">
        <f t="shared" si="2"/>
        <v>MIN(DISTINCT matl_type) AS matl_type,</v>
      </c>
    </row>
    <row r="24" spans="1:19" x14ac:dyDescent="0.35">
      <c r="A24" s="14" t="s">
        <v>353</v>
      </c>
      <c r="B24" s="14" t="s">
        <v>122</v>
      </c>
      <c r="C24" s="14" t="s">
        <v>9</v>
      </c>
      <c r="D24" s="14" t="s">
        <v>123</v>
      </c>
      <c r="E24" s="14">
        <v>20</v>
      </c>
      <c r="F24" s="14">
        <v>10</v>
      </c>
      <c r="G24" s="14" t="s">
        <v>170</v>
      </c>
      <c r="H24" s="14">
        <v>1</v>
      </c>
      <c r="I24" s="14" t="s">
        <v>170</v>
      </c>
      <c r="J24" s="15" t="s">
        <v>170</v>
      </c>
      <c r="K24" s="15"/>
      <c r="L24" s="15"/>
      <c r="M24" s="23"/>
      <c r="N24" s="22"/>
      <c r="O24" s="14"/>
      <c r="P24" s="16" t="s">
        <v>667</v>
      </c>
      <c r="Q24" s="10" t="str">
        <f t="shared" si="0"/>
        <v>family_code,</v>
      </c>
      <c r="R24" s="10" t="str">
        <f t="shared" si="1"/>
        <v>len(family_code) as family_code,</v>
      </c>
      <c r="S24" s="24" t="str">
        <f t="shared" si="2"/>
        <v>MIN(DISTINCT family_code) AS family_code,</v>
      </c>
    </row>
    <row r="25" spans="1:19" x14ac:dyDescent="0.35">
      <c r="A25" s="14" t="s">
        <v>353</v>
      </c>
      <c r="B25" s="14" t="s">
        <v>167</v>
      </c>
      <c r="C25" s="14" t="s">
        <v>4</v>
      </c>
      <c r="D25" s="14" t="s">
        <v>168</v>
      </c>
      <c r="E25" s="14">
        <v>1</v>
      </c>
      <c r="F25" s="14">
        <v>3</v>
      </c>
      <c r="G25" s="14">
        <v>0</v>
      </c>
      <c r="H25" s="14">
        <v>1</v>
      </c>
      <c r="I25" s="14" t="s">
        <v>356</v>
      </c>
      <c r="J25" s="15" t="s">
        <v>170</v>
      </c>
      <c r="K25" s="15"/>
      <c r="L25" s="15"/>
      <c r="M25" s="23"/>
      <c r="N25" s="22"/>
      <c r="O25" s="14"/>
      <c r="P25" s="16" t="s">
        <v>667</v>
      </c>
      <c r="Q25" s="10" t="str">
        <f t="shared" si="0"/>
        <v>low_level,</v>
      </c>
      <c r="R25" s="10" t="str">
        <f t="shared" si="1"/>
        <v>len(low_level) as low_level,</v>
      </c>
      <c r="S25" s="24" t="str">
        <f t="shared" si="2"/>
        <v>MIN(DISTINCT low_level) AS low_level,</v>
      </c>
    </row>
    <row r="26" spans="1:19" x14ac:dyDescent="0.35">
      <c r="A26" s="14" t="s">
        <v>353</v>
      </c>
      <c r="B26" s="14" t="s">
        <v>154</v>
      </c>
      <c r="C26" s="14" t="s">
        <v>43</v>
      </c>
      <c r="D26" s="14" t="s">
        <v>44</v>
      </c>
      <c r="E26" s="14">
        <v>8</v>
      </c>
      <c r="F26" s="14">
        <v>23</v>
      </c>
      <c r="G26" s="14">
        <v>3</v>
      </c>
      <c r="H26" s="14">
        <v>1</v>
      </c>
      <c r="I26" s="14" t="s">
        <v>170</v>
      </c>
      <c r="J26" s="15" t="s">
        <v>170</v>
      </c>
      <c r="K26" s="15"/>
      <c r="L26" s="15"/>
      <c r="M26" s="23"/>
      <c r="N26" s="22"/>
      <c r="O26" s="14"/>
      <c r="P26" s="16" t="s">
        <v>667</v>
      </c>
      <c r="Q26" s="10" t="str">
        <f t="shared" si="0"/>
        <v>last_inv,</v>
      </c>
      <c r="R26" s="10" t="str">
        <f t="shared" si="1"/>
        <v>len(last_inv) as last_inv,</v>
      </c>
      <c r="S26" s="24" t="str">
        <f t="shared" si="2"/>
        <v>MIN(DISTINCT last_inv) AS last_inv,</v>
      </c>
    </row>
    <row r="27" spans="1:19" ht="29" x14ac:dyDescent="0.35">
      <c r="A27" s="32" t="s">
        <v>353</v>
      </c>
      <c r="B27" s="32" t="s">
        <v>97</v>
      </c>
      <c r="C27" s="32" t="s">
        <v>98</v>
      </c>
      <c r="D27" s="14" t="s">
        <v>99</v>
      </c>
      <c r="E27" s="14">
        <v>2</v>
      </c>
      <c r="F27" s="32">
        <v>5</v>
      </c>
      <c r="G27" s="14">
        <v>0</v>
      </c>
      <c r="H27" s="14">
        <v>1</v>
      </c>
      <c r="I27" s="14" t="s">
        <v>356</v>
      </c>
      <c r="J27" s="35" t="s">
        <v>170</v>
      </c>
      <c r="K27" s="35" t="s">
        <v>639</v>
      </c>
      <c r="L27" s="35" t="s">
        <v>669</v>
      </c>
      <c r="M27" s="30" t="s">
        <v>499</v>
      </c>
      <c r="N27" s="31" t="s">
        <v>689</v>
      </c>
      <c r="O27" s="32"/>
      <c r="P27" s="33" t="s">
        <v>697</v>
      </c>
      <c r="Q27" s="10" t="str">
        <f t="shared" si="0"/>
        <v>days_supply,</v>
      </c>
      <c r="R27" s="10" t="str">
        <f t="shared" si="1"/>
        <v>len(days_supply) as days_supply,</v>
      </c>
      <c r="S27" s="24" t="str">
        <f t="shared" si="2"/>
        <v>MIN(DISTINCT days_supply) AS days_supply,</v>
      </c>
    </row>
    <row r="28" spans="1:19" x14ac:dyDescent="0.35">
      <c r="A28" s="14" t="s">
        <v>353</v>
      </c>
      <c r="B28" s="14" t="s">
        <v>192</v>
      </c>
      <c r="C28" s="14" t="s">
        <v>12</v>
      </c>
      <c r="D28" s="14" t="s">
        <v>133</v>
      </c>
      <c r="E28" s="14">
        <v>9</v>
      </c>
      <c r="F28" s="14">
        <v>19</v>
      </c>
      <c r="G28" s="14">
        <v>8</v>
      </c>
      <c r="H28" s="14">
        <v>1</v>
      </c>
      <c r="I28" s="14" t="s">
        <v>356</v>
      </c>
      <c r="J28" s="15" t="s">
        <v>170</v>
      </c>
      <c r="K28" s="15"/>
      <c r="L28" s="15"/>
      <c r="M28" s="23"/>
      <c r="N28" s="22"/>
      <c r="O28" s="14"/>
      <c r="P28" s="16" t="s">
        <v>667</v>
      </c>
      <c r="Q28" s="10" t="str">
        <f t="shared" si="0"/>
        <v>order_min,</v>
      </c>
      <c r="R28" s="10" t="str">
        <f t="shared" si="1"/>
        <v>len(order_min) as order_min,</v>
      </c>
      <c r="S28" s="24" t="str">
        <f t="shared" si="2"/>
        <v>MIN(DISTINCT order_min) AS order_min,</v>
      </c>
    </row>
    <row r="29" spans="1:19" x14ac:dyDescent="0.35">
      <c r="A29" s="14" t="s">
        <v>353</v>
      </c>
      <c r="B29" s="14" t="s">
        <v>193</v>
      </c>
      <c r="C29" s="14" t="s">
        <v>12</v>
      </c>
      <c r="D29" s="14" t="s">
        <v>133</v>
      </c>
      <c r="E29" s="14">
        <v>9</v>
      </c>
      <c r="F29" s="14">
        <v>19</v>
      </c>
      <c r="G29" s="14">
        <v>8</v>
      </c>
      <c r="H29" s="14">
        <v>1</v>
      </c>
      <c r="I29" s="14" t="s">
        <v>356</v>
      </c>
      <c r="J29" s="15" t="s">
        <v>170</v>
      </c>
      <c r="K29" s="15"/>
      <c r="L29" s="15"/>
      <c r="M29" s="23" t="s">
        <v>499</v>
      </c>
      <c r="N29" s="22" t="s">
        <v>496</v>
      </c>
      <c r="O29" s="14"/>
      <c r="P29" s="16" t="s">
        <v>637</v>
      </c>
      <c r="Q29" s="10" t="str">
        <f t="shared" si="0"/>
        <v>order_mult,</v>
      </c>
      <c r="R29" s="10" t="str">
        <f t="shared" si="1"/>
        <v>len(order_mult) as order_mult,</v>
      </c>
      <c r="S29" s="24" t="str">
        <f t="shared" si="2"/>
        <v>MIN(DISTINCT order_mult) AS order_mult,</v>
      </c>
    </row>
    <row r="30" spans="1:19" ht="29" x14ac:dyDescent="0.35">
      <c r="A30" s="32" t="s">
        <v>353</v>
      </c>
      <c r="B30" s="32" t="s">
        <v>207</v>
      </c>
      <c r="C30" s="32" t="s">
        <v>9</v>
      </c>
      <c r="D30" s="14" t="s">
        <v>208</v>
      </c>
      <c r="E30" s="14">
        <v>6</v>
      </c>
      <c r="F30" s="32">
        <v>3</v>
      </c>
      <c r="G30" s="14" t="s">
        <v>170</v>
      </c>
      <c r="H30" s="14">
        <v>1</v>
      </c>
      <c r="I30" s="14" t="s">
        <v>170</v>
      </c>
      <c r="J30" s="35" t="s">
        <v>170</v>
      </c>
      <c r="K30" s="35" t="s">
        <v>639</v>
      </c>
      <c r="L30" s="35" t="s">
        <v>678</v>
      </c>
      <c r="M30" s="30" t="s">
        <v>499</v>
      </c>
      <c r="N30" s="31" t="s">
        <v>690</v>
      </c>
      <c r="O30" s="32"/>
      <c r="P30" s="33" t="s">
        <v>697</v>
      </c>
      <c r="Q30" s="10" t="str">
        <f t="shared" si="0"/>
        <v>plan_code,</v>
      </c>
      <c r="R30" s="10" t="str">
        <f t="shared" si="1"/>
        <v>len(plan_code) as plan_code,</v>
      </c>
      <c r="S30" s="24" t="str">
        <f t="shared" si="2"/>
        <v>MIN(DISTINCT plan_code) AS plan_code,</v>
      </c>
    </row>
    <row r="31" spans="1:19" x14ac:dyDescent="0.35">
      <c r="A31" s="14" t="s">
        <v>353</v>
      </c>
      <c r="B31" s="14" t="s">
        <v>178</v>
      </c>
      <c r="C31" s="14" t="s">
        <v>4</v>
      </c>
      <c r="D31" s="14" t="s">
        <v>5</v>
      </c>
      <c r="E31" s="14">
        <v>1</v>
      </c>
      <c r="F31" s="14">
        <v>3</v>
      </c>
      <c r="G31" s="14">
        <v>0</v>
      </c>
      <c r="H31" s="14">
        <v>1</v>
      </c>
      <c r="I31" s="14" t="s">
        <v>356</v>
      </c>
      <c r="J31" s="15" t="s">
        <v>170</v>
      </c>
      <c r="K31" s="15"/>
      <c r="L31" s="15"/>
      <c r="M31" s="23"/>
      <c r="N31" s="22"/>
      <c r="O31" s="14"/>
      <c r="P31" s="16" t="s">
        <v>667</v>
      </c>
      <c r="Q31" s="10" t="str">
        <f t="shared" si="0"/>
        <v>mps_flag,</v>
      </c>
      <c r="R31" s="10" t="str">
        <f t="shared" si="1"/>
        <v>len(mps_flag) as mps_flag,</v>
      </c>
      <c r="S31" s="24" t="str">
        <f t="shared" si="2"/>
        <v>MIN(DISTINCT mps_flag) AS mps_flag,</v>
      </c>
    </row>
    <row r="32" spans="1:19" x14ac:dyDescent="0.35">
      <c r="A32" s="14" t="s">
        <v>353</v>
      </c>
      <c r="B32" s="14" t="s">
        <v>3</v>
      </c>
      <c r="C32" s="14" t="s">
        <v>4</v>
      </c>
      <c r="D32" s="14" t="s">
        <v>5</v>
      </c>
      <c r="E32" s="14">
        <v>1</v>
      </c>
      <c r="F32" s="14">
        <v>3</v>
      </c>
      <c r="G32" s="14">
        <v>0</v>
      </c>
      <c r="H32" s="14">
        <v>1</v>
      </c>
      <c r="I32" s="14" t="s">
        <v>355</v>
      </c>
      <c r="J32" s="15" t="s">
        <v>170</v>
      </c>
      <c r="K32" s="15"/>
      <c r="L32" s="15"/>
      <c r="M32" s="23" t="s">
        <v>499</v>
      </c>
      <c r="N32" s="22" t="s">
        <v>496</v>
      </c>
      <c r="O32" s="22" t="s">
        <v>624</v>
      </c>
      <c r="P32" s="16" t="s">
        <v>637</v>
      </c>
      <c r="Q32" s="10" t="str">
        <f t="shared" si="0"/>
        <v>accept_req,</v>
      </c>
      <c r="R32" s="10" t="str">
        <f t="shared" si="1"/>
        <v>len(accept_req) as accept_req,</v>
      </c>
      <c r="S32" s="24" t="str">
        <f t="shared" si="2"/>
        <v>MIN(DISTINCT accept_req) AS accept_req,</v>
      </c>
    </row>
    <row r="33" spans="1:19" x14ac:dyDescent="0.35">
      <c r="A33" s="14" t="s">
        <v>353</v>
      </c>
      <c r="B33" s="14" t="s">
        <v>49</v>
      </c>
      <c r="C33" s="14" t="s">
        <v>43</v>
      </c>
      <c r="D33" s="14" t="s">
        <v>44</v>
      </c>
      <c r="E33" s="14">
        <v>8</v>
      </c>
      <c r="F33" s="14">
        <v>23</v>
      </c>
      <c r="G33" s="14">
        <v>3</v>
      </c>
      <c r="H33" s="14">
        <v>1</v>
      </c>
      <c r="I33" s="14" t="s">
        <v>170</v>
      </c>
      <c r="J33" s="15" t="s">
        <v>170</v>
      </c>
      <c r="K33" s="15"/>
      <c r="L33" s="15"/>
      <c r="M33" s="23"/>
      <c r="N33" s="22"/>
      <c r="O33" s="14"/>
      <c r="P33" s="16" t="s">
        <v>667</v>
      </c>
      <c r="Q33" s="10" t="str">
        <f t="shared" si="0"/>
        <v>change_date,</v>
      </c>
      <c r="R33" s="10" t="str">
        <f t="shared" si="1"/>
        <v>len(change_date) as change_date,</v>
      </c>
      <c r="S33" s="24" t="str">
        <f t="shared" si="2"/>
        <v>MIN(DISTINCT change_date) AS change_date,</v>
      </c>
    </row>
    <row r="34" spans="1:19" x14ac:dyDescent="0.35">
      <c r="A34" s="14" t="s">
        <v>353</v>
      </c>
      <c r="B34" s="14" t="s">
        <v>263</v>
      </c>
      <c r="C34" s="14" t="s">
        <v>9</v>
      </c>
      <c r="D34" s="14" t="s">
        <v>264</v>
      </c>
      <c r="E34" s="14">
        <v>16</v>
      </c>
      <c r="F34" s="14">
        <v>8</v>
      </c>
      <c r="G34" s="14" t="s">
        <v>170</v>
      </c>
      <c r="H34" s="14">
        <v>1</v>
      </c>
      <c r="I34" s="14" t="s">
        <v>170</v>
      </c>
      <c r="J34" s="15" t="s">
        <v>170</v>
      </c>
      <c r="K34" s="15"/>
      <c r="L34" s="15"/>
      <c r="M34" s="23" t="s">
        <v>499</v>
      </c>
      <c r="N34" s="22" t="s">
        <v>676</v>
      </c>
      <c r="O34" s="14"/>
      <c r="P34" s="16" t="s">
        <v>637</v>
      </c>
      <c r="Q34" s="10" t="str">
        <f t="shared" si="0"/>
        <v>revision,</v>
      </c>
      <c r="R34" s="10" t="str">
        <f t="shared" si="1"/>
        <v>len(revision) as revision,</v>
      </c>
      <c r="S34" s="24" t="str">
        <f t="shared" si="2"/>
        <v>MIN(DISTINCT revision) AS revision,</v>
      </c>
    </row>
    <row r="35" spans="1:19" x14ac:dyDescent="0.35">
      <c r="A35" s="14" t="s">
        <v>353</v>
      </c>
      <c r="B35" s="14" t="s">
        <v>203</v>
      </c>
      <c r="C35" s="14" t="s">
        <v>4</v>
      </c>
      <c r="D35" s="14" t="s">
        <v>5</v>
      </c>
      <c r="E35" s="14">
        <v>1</v>
      </c>
      <c r="F35" s="14">
        <v>3</v>
      </c>
      <c r="G35" s="14">
        <v>0</v>
      </c>
      <c r="H35" s="14">
        <v>1</v>
      </c>
      <c r="I35" s="14" t="s">
        <v>356</v>
      </c>
      <c r="J35" s="15" t="s">
        <v>170</v>
      </c>
      <c r="K35" s="15"/>
      <c r="L35" s="15"/>
      <c r="M35" s="23"/>
      <c r="N35" s="22"/>
      <c r="O35" s="14"/>
      <c r="P35" s="16" t="s">
        <v>667</v>
      </c>
      <c r="Q35" s="10" t="str">
        <f t="shared" si="0"/>
        <v>phantom_flag,</v>
      </c>
      <c r="R35" s="10" t="str">
        <f t="shared" si="1"/>
        <v>len(phantom_flag) as phantom_flag,</v>
      </c>
      <c r="S35" s="24" t="str">
        <f t="shared" si="2"/>
        <v>MIN(DISTINCT phantom_flag) AS phantom_flag,</v>
      </c>
    </row>
    <row r="36" spans="1:19" x14ac:dyDescent="0.35">
      <c r="A36" s="14" t="s">
        <v>353</v>
      </c>
      <c r="B36" s="14" t="s">
        <v>209</v>
      </c>
      <c r="C36" s="14" t="s">
        <v>4</v>
      </c>
      <c r="D36" s="14" t="s">
        <v>5</v>
      </c>
      <c r="E36" s="14">
        <v>1</v>
      </c>
      <c r="F36" s="14">
        <v>3</v>
      </c>
      <c r="G36" s="14">
        <v>0</v>
      </c>
      <c r="H36" s="14">
        <v>1</v>
      </c>
      <c r="I36" s="14" t="s">
        <v>356</v>
      </c>
      <c r="J36" s="15" t="s">
        <v>170</v>
      </c>
      <c r="K36" s="15"/>
      <c r="L36" s="15"/>
      <c r="M36" s="23"/>
      <c r="N36" s="22"/>
      <c r="O36" s="14"/>
      <c r="P36" s="16" t="s">
        <v>667</v>
      </c>
      <c r="Q36" s="10" t="str">
        <f t="shared" si="0"/>
        <v>plan_flag,</v>
      </c>
      <c r="R36" s="10" t="str">
        <f t="shared" si="1"/>
        <v>len(plan_flag) as plan_flag,</v>
      </c>
      <c r="S36" s="24" t="str">
        <f t="shared" si="2"/>
        <v>MIN(DISTINCT plan_flag) AS plan_flag,</v>
      </c>
    </row>
    <row r="37" spans="1:19" ht="29" x14ac:dyDescent="0.35">
      <c r="A37" s="32" t="s">
        <v>353</v>
      </c>
      <c r="B37" s="32" t="s">
        <v>201</v>
      </c>
      <c r="C37" s="32" t="s">
        <v>98</v>
      </c>
      <c r="D37" s="14" t="s">
        <v>108</v>
      </c>
      <c r="E37" s="14">
        <v>2</v>
      </c>
      <c r="F37" s="32">
        <v>5</v>
      </c>
      <c r="G37" s="14">
        <v>0</v>
      </c>
      <c r="H37" s="14">
        <v>0</v>
      </c>
      <c r="I37" s="14" t="s">
        <v>356</v>
      </c>
      <c r="J37" s="35" t="s">
        <v>170</v>
      </c>
      <c r="K37" s="35"/>
      <c r="L37" s="35"/>
      <c r="M37" s="36" t="s">
        <v>499</v>
      </c>
      <c r="N37" s="37" t="s">
        <v>691</v>
      </c>
      <c r="O37" s="37" t="s">
        <v>675</v>
      </c>
      <c r="P37" s="33" t="s">
        <v>697</v>
      </c>
      <c r="Q37" s="10" t="str">
        <f t="shared" si="0"/>
        <v>paper_time,</v>
      </c>
      <c r="R37" s="10" t="str">
        <f t="shared" si="1"/>
        <v>len(paper_time) as paper_time,</v>
      </c>
      <c r="S37" s="24" t="str">
        <f t="shared" si="2"/>
        <v>MIN(DISTINCT paper_time) AS paper_time,</v>
      </c>
    </row>
    <row r="38" spans="1:19" x14ac:dyDescent="0.35">
      <c r="A38" s="14" t="s">
        <v>353</v>
      </c>
      <c r="B38" s="14" t="s">
        <v>107</v>
      </c>
      <c r="C38" s="14" t="s">
        <v>98</v>
      </c>
      <c r="D38" s="14" t="s">
        <v>108</v>
      </c>
      <c r="E38" s="14">
        <v>2</v>
      </c>
      <c r="F38" s="14">
        <v>5</v>
      </c>
      <c r="G38" s="14">
        <v>0</v>
      </c>
      <c r="H38" s="14">
        <v>0</v>
      </c>
      <c r="I38" s="14" t="s">
        <v>356</v>
      </c>
      <c r="J38" s="15" t="s">
        <v>170</v>
      </c>
      <c r="K38" s="15"/>
      <c r="L38" s="15"/>
      <c r="M38" s="23" t="s">
        <v>499</v>
      </c>
      <c r="N38" s="22" t="s">
        <v>496</v>
      </c>
      <c r="O38" s="14"/>
      <c r="P38" s="16" t="s">
        <v>637</v>
      </c>
      <c r="Q38" s="10" t="str">
        <f t="shared" si="0"/>
        <v>dock_time,</v>
      </c>
      <c r="R38" s="10" t="str">
        <f t="shared" si="1"/>
        <v>len(dock_time) as dock_time,</v>
      </c>
      <c r="S38" s="24" t="str">
        <f t="shared" si="2"/>
        <v>MIN(DISTINCT dock_time) AS dock_time,</v>
      </c>
    </row>
    <row r="39" spans="1:19" x14ac:dyDescent="0.35">
      <c r="A39" s="14" t="s">
        <v>353</v>
      </c>
      <c r="B39" s="14" t="s">
        <v>19</v>
      </c>
      <c r="C39" s="14" t="s">
        <v>12</v>
      </c>
      <c r="D39" s="14" t="s">
        <v>13</v>
      </c>
      <c r="E39" s="14">
        <v>13</v>
      </c>
      <c r="F39" s="14">
        <v>20</v>
      </c>
      <c r="G39" s="14">
        <v>8</v>
      </c>
      <c r="H39" s="14">
        <v>1</v>
      </c>
      <c r="I39" s="14" t="s">
        <v>356</v>
      </c>
      <c r="J39" s="15" t="s">
        <v>170</v>
      </c>
      <c r="K39" s="15"/>
      <c r="L39" s="15"/>
      <c r="M39" s="23"/>
      <c r="N39" s="22"/>
      <c r="O39" s="14"/>
      <c r="P39" s="16" t="s">
        <v>667</v>
      </c>
      <c r="Q39" s="10" t="str">
        <f t="shared" si="0"/>
        <v>asm_setup,</v>
      </c>
      <c r="R39" s="10" t="str">
        <f t="shared" si="1"/>
        <v>len(asm_setup) as asm_setup,</v>
      </c>
      <c r="S39" s="24" t="str">
        <f t="shared" si="2"/>
        <v>MIN(DISTINCT asm_setup) AS asm_setup,</v>
      </c>
    </row>
    <row r="40" spans="1:19" x14ac:dyDescent="0.35">
      <c r="A40" s="14" t="s">
        <v>353</v>
      </c>
      <c r="B40" s="14" t="s">
        <v>18</v>
      </c>
      <c r="C40" s="14" t="s">
        <v>12</v>
      </c>
      <c r="D40" s="14" t="s">
        <v>13</v>
      </c>
      <c r="E40" s="14">
        <v>13</v>
      </c>
      <c r="F40" s="14">
        <v>20</v>
      </c>
      <c r="G40" s="14">
        <v>8</v>
      </c>
      <c r="H40" s="14">
        <v>1</v>
      </c>
      <c r="I40" s="14" t="s">
        <v>356</v>
      </c>
      <c r="J40" s="15" t="s">
        <v>170</v>
      </c>
      <c r="K40" s="15"/>
      <c r="L40" s="15"/>
      <c r="M40" s="23"/>
      <c r="N40" s="22"/>
      <c r="O40" s="14"/>
      <c r="P40" s="16" t="s">
        <v>667</v>
      </c>
      <c r="Q40" s="10" t="str">
        <f t="shared" si="0"/>
        <v>asm_run,</v>
      </c>
      <c r="R40" s="10" t="str">
        <f t="shared" si="1"/>
        <v>len(asm_run) as asm_run,</v>
      </c>
      <c r="S40" s="24" t="str">
        <f t="shared" si="2"/>
        <v>MIN(DISTINCT asm_run) AS asm_run,</v>
      </c>
    </row>
    <row r="41" spans="1:19" ht="43.5" x14ac:dyDescent="0.35">
      <c r="A41" s="32" t="s">
        <v>353</v>
      </c>
      <c r="B41" s="32" t="s">
        <v>15</v>
      </c>
      <c r="C41" s="32" t="s">
        <v>12</v>
      </c>
      <c r="D41" s="14" t="s">
        <v>13</v>
      </c>
      <c r="E41" s="14">
        <v>13</v>
      </c>
      <c r="F41" s="32">
        <v>20</v>
      </c>
      <c r="G41" s="14">
        <v>8</v>
      </c>
      <c r="H41" s="14">
        <v>1</v>
      </c>
      <c r="I41" s="14" t="s">
        <v>356</v>
      </c>
      <c r="J41" s="35" t="s">
        <v>170</v>
      </c>
      <c r="K41" s="35" t="s">
        <v>639</v>
      </c>
      <c r="L41" s="35" t="s">
        <v>669</v>
      </c>
      <c r="M41" s="30" t="s">
        <v>499</v>
      </c>
      <c r="N41" s="31" t="s">
        <v>688</v>
      </c>
      <c r="O41" s="32"/>
      <c r="P41" s="33" t="s">
        <v>697</v>
      </c>
      <c r="Q41" s="10" t="str">
        <f t="shared" si="0"/>
        <v>asm_matl,</v>
      </c>
      <c r="R41" s="10" t="str">
        <f t="shared" si="1"/>
        <v>len(asm_matl) as asm_matl,</v>
      </c>
      <c r="S41" s="24" t="str">
        <f t="shared" si="2"/>
        <v>MIN(DISTINCT asm_matl) AS asm_matl,</v>
      </c>
    </row>
    <row r="42" spans="1:19" x14ac:dyDescent="0.35">
      <c r="A42" s="14" t="s">
        <v>353</v>
      </c>
      <c r="B42" s="14" t="s">
        <v>20</v>
      </c>
      <c r="C42" s="14" t="s">
        <v>12</v>
      </c>
      <c r="D42" s="14" t="s">
        <v>13</v>
      </c>
      <c r="E42" s="14">
        <v>13</v>
      </c>
      <c r="F42" s="14">
        <v>20</v>
      </c>
      <c r="G42" s="14">
        <v>8</v>
      </c>
      <c r="H42" s="14">
        <v>1</v>
      </c>
      <c r="I42" s="14" t="s">
        <v>356</v>
      </c>
      <c r="J42" s="15" t="s">
        <v>170</v>
      </c>
      <c r="K42" s="15"/>
      <c r="L42" s="15"/>
      <c r="M42" s="23"/>
      <c r="N42" s="22"/>
      <c r="O42" s="14"/>
      <c r="P42" s="16" t="s">
        <v>667</v>
      </c>
      <c r="Q42" s="10" t="str">
        <f t="shared" si="0"/>
        <v>asm_tool,</v>
      </c>
      <c r="R42" s="10" t="str">
        <f t="shared" si="1"/>
        <v>len(asm_tool) as asm_tool,</v>
      </c>
      <c r="S42" s="24" t="str">
        <f t="shared" si="2"/>
        <v>MIN(DISTINCT asm_tool) AS asm_tool,</v>
      </c>
    </row>
    <row r="43" spans="1:19" x14ac:dyDescent="0.35">
      <c r="A43" s="14" t="s">
        <v>353</v>
      </c>
      <c r="B43" s="14" t="s">
        <v>14</v>
      </c>
      <c r="C43" s="14" t="s">
        <v>12</v>
      </c>
      <c r="D43" s="14" t="s">
        <v>13</v>
      </c>
      <c r="E43" s="14">
        <v>13</v>
      </c>
      <c r="F43" s="14">
        <v>20</v>
      </c>
      <c r="G43" s="14">
        <v>8</v>
      </c>
      <c r="H43" s="14">
        <v>1</v>
      </c>
      <c r="I43" s="14" t="s">
        <v>356</v>
      </c>
      <c r="J43" s="15" t="s">
        <v>170</v>
      </c>
      <c r="K43" s="15"/>
      <c r="L43" s="15"/>
      <c r="M43" s="23"/>
      <c r="N43" s="22"/>
      <c r="O43" s="14"/>
      <c r="P43" s="16" t="s">
        <v>667</v>
      </c>
      <c r="Q43" s="10" t="str">
        <f t="shared" si="0"/>
        <v>asm_fixture,</v>
      </c>
      <c r="R43" s="10" t="str">
        <f t="shared" si="1"/>
        <v>len(asm_fixture) as asm_fixture,</v>
      </c>
      <c r="S43" s="24" t="str">
        <f t="shared" si="2"/>
        <v>MIN(DISTINCT asm_fixture) AS asm_fixture,</v>
      </c>
    </row>
    <row r="44" spans="1:19" x14ac:dyDescent="0.35">
      <c r="A44" s="14" t="s">
        <v>353</v>
      </c>
      <c r="B44" s="14" t="s">
        <v>16</v>
      </c>
      <c r="C44" s="14" t="s">
        <v>12</v>
      </c>
      <c r="D44" s="14" t="s">
        <v>13</v>
      </c>
      <c r="E44" s="14">
        <v>13</v>
      </c>
      <c r="F44" s="14">
        <v>20</v>
      </c>
      <c r="G44" s="14">
        <v>8</v>
      </c>
      <c r="H44" s="14">
        <v>1</v>
      </c>
      <c r="I44" s="14" t="s">
        <v>356</v>
      </c>
      <c r="J44" s="15" t="s">
        <v>170</v>
      </c>
      <c r="K44" s="15"/>
      <c r="L44" s="15"/>
      <c r="M44" s="23"/>
      <c r="N44" s="22"/>
      <c r="O44" s="14"/>
      <c r="P44" s="16" t="s">
        <v>667</v>
      </c>
      <c r="Q44" s="10" t="str">
        <f t="shared" si="0"/>
        <v>asm_other,</v>
      </c>
      <c r="R44" s="10" t="str">
        <f t="shared" si="1"/>
        <v>len(asm_other) as asm_other,</v>
      </c>
      <c r="S44" s="24" t="str">
        <f t="shared" si="2"/>
        <v>MIN(DISTINCT asm_other) AS asm_other,</v>
      </c>
    </row>
    <row r="45" spans="1:19" x14ac:dyDescent="0.35">
      <c r="A45" s="14" t="s">
        <v>353</v>
      </c>
      <c r="B45" s="14" t="s">
        <v>11</v>
      </c>
      <c r="C45" s="14" t="s">
        <v>12</v>
      </c>
      <c r="D45" s="14" t="s">
        <v>13</v>
      </c>
      <c r="E45" s="14">
        <v>13</v>
      </c>
      <c r="F45" s="14">
        <v>20</v>
      </c>
      <c r="G45" s="14">
        <v>8</v>
      </c>
      <c r="H45" s="14">
        <v>1</v>
      </c>
      <c r="I45" s="14" t="s">
        <v>356</v>
      </c>
      <c r="J45" s="15" t="s">
        <v>170</v>
      </c>
      <c r="K45" s="15"/>
      <c r="L45" s="15"/>
      <c r="M45" s="23"/>
      <c r="N45" s="22"/>
      <c r="O45" s="14"/>
      <c r="P45" s="16" t="s">
        <v>667</v>
      </c>
      <c r="Q45" s="10" t="str">
        <f t="shared" si="0"/>
        <v>asm_fixed,</v>
      </c>
      <c r="R45" s="10" t="str">
        <f t="shared" si="1"/>
        <v>len(asm_fixed) as asm_fixed,</v>
      </c>
      <c r="S45" s="24" t="str">
        <f t="shared" si="2"/>
        <v>MIN(DISTINCT asm_fixed) AS asm_fixed,</v>
      </c>
    </row>
    <row r="46" spans="1:19" x14ac:dyDescent="0.35">
      <c r="A46" s="14" t="s">
        <v>353</v>
      </c>
      <c r="B46" s="14" t="s">
        <v>21</v>
      </c>
      <c r="C46" s="14" t="s">
        <v>12</v>
      </c>
      <c r="D46" s="14" t="s">
        <v>13</v>
      </c>
      <c r="E46" s="14">
        <v>13</v>
      </c>
      <c r="F46" s="14">
        <v>20</v>
      </c>
      <c r="G46" s="14">
        <v>8</v>
      </c>
      <c r="H46" s="14">
        <v>1</v>
      </c>
      <c r="I46" s="14" t="s">
        <v>356</v>
      </c>
      <c r="J46" s="15" t="s">
        <v>170</v>
      </c>
      <c r="K46" s="15"/>
      <c r="L46" s="15"/>
      <c r="M46" s="23"/>
      <c r="N46" s="22"/>
      <c r="O46" s="14"/>
      <c r="P46" s="16" t="s">
        <v>667</v>
      </c>
      <c r="Q46" s="10" t="str">
        <f t="shared" si="0"/>
        <v>asm_var,</v>
      </c>
      <c r="R46" s="10" t="str">
        <f t="shared" si="1"/>
        <v>len(asm_var) as asm_var,</v>
      </c>
      <c r="S46" s="24" t="str">
        <f t="shared" si="2"/>
        <v>MIN(DISTINCT asm_var) AS asm_var,</v>
      </c>
    </row>
    <row r="47" spans="1:19" x14ac:dyDescent="0.35">
      <c r="A47" s="14" t="s">
        <v>353</v>
      </c>
      <c r="B47" s="14" t="s">
        <v>17</v>
      </c>
      <c r="C47" s="14" t="s">
        <v>12</v>
      </c>
      <c r="D47" s="14" t="s">
        <v>13</v>
      </c>
      <c r="E47" s="14">
        <v>13</v>
      </c>
      <c r="F47" s="14">
        <v>20</v>
      </c>
      <c r="G47" s="14">
        <v>8</v>
      </c>
      <c r="H47" s="14">
        <v>1</v>
      </c>
      <c r="I47" s="14" t="s">
        <v>356</v>
      </c>
      <c r="J47" s="15" t="s">
        <v>170</v>
      </c>
      <c r="K47" s="15"/>
      <c r="L47" s="15"/>
      <c r="M47" s="23"/>
      <c r="N47" s="22"/>
      <c r="O47" s="14"/>
      <c r="P47" s="16" t="s">
        <v>667</v>
      </c>
      <c r="Q47" s="10" t="str">
        <f t="shared" si="0"/>
        <v>asm_outside,</v>
      </c>
      <c r="R47" s="10" t="str">
        <f t="shared" si="1"/>
        <v>len(asm_outside) as asm_outside,</v>
      </c>
      <c r="S47" s="24" t="str">
        <f t="shared" si="2"/>
        <v>MIN(DISTINCT asm_outside) AS asm_outside,</v>
      </c>
    </row>
    <row r="48" spans="1:19" x14ac:dyDescent="0.35">
      <c r="A48" s="14" t="s">
        <v>353</v>
      </c>
      <c r="B48" s="14" t="s">
        <v>69</v>
      </c>
      <c r="C48" s="14" t="s">
        <v>12</v>
      </c>
      <c r="D48" s="14" t="s">
        <v>13</v>
      </c>
      <c r="E48" s="14">
        <v>13</v>
      </c>
      <c r="F48" s="14">
        <v>20</v>
      </c>
      <c r="G48" s="14">
        <v>8</v>
      </c>
      <c r="H48" s="14">
        <v>1</v>
      </c>
      <c r="I48" s="14" t="s">
        <v>356</v>
      </c>
      <c r="J48" s="15" t="s">
        <v>170</v>
      </c>
      <c r="K48" s="15"/>
      <c r="L48" s="15"/>
      <c r="M48" s="23"/>
      <c r="N48" s="22"/>
      <c r="O48" s="14"/>
      <c r="P48" s="16" t="s">
        <v>667</v>
      </c>
      <c r="Q48" s="10" t="str">
        <f t="shared" si="0"/>
        <v>comp_setup,</v>
      </c>
      <c r="R48" s="10" t="str">
        <f t="shared" si="1"/>
        <v>len(comp_setup) as comp_setup,</v>
      </c>
      <c r="S48" s="24" t="str">
        <f t="shared" si="2"/>
        <v>MIN(DISTINCT comp_setup) AS comp_setup,</v>
      </c>
    </row>
    <row r="49" spans="1:19" x14ac:dyDescent="0.35">
      <c r="A49" s="14" t="s">
        <v>353</v>
      </c>
      <c r="B49" s="14" t="s">
        <v>68</v>
      </c>
      <c r="C49" s="14" t="s">
        <v>12</v>
      </c>
      <c r="D49" s="14" t="s">
        <v>13</v>
      </c>
      <c r="E49" s="14">
        <v>13</v>
      </c>
      <c r="F49" s="14">
        <v>20</v>
      </c>
      <c r="G49" s="14">
        <v>8</v>
      </c>
      <c r="H49" s="14">
        <v>1</v>
      </c>
      <c r="I49" s="14" t="s">
        <v>356</v>
      </c>
      <c r="J49" s="15" t="s">
        <v>170</v>
      </c>
      <c r="K49" s="15"/>
      <c r="L49" s="15"/>
      <c r="M49" s="23"/>
      <c r="N49" s="22"/>
      <c r="O49" s="14"/>
      <c r="P49" s="16" t="s">
        <v>667</v>
      </c>
      <c r="Q49" s="10" t="str">
        <f t="shared" si="0"/>
        <v>comp_run,</v>
      </c>
      <c r="R49" s="10" t="str">
        <f t="shared" si="1"/>
        <v>len(comp_run) as comp_run,</v>
      </c>
      <c r="S49" s="24" t="str">
        <f t="shared" si="2"/>
        <v>MIN(DISTINCT comp_run) AS comp_run,</v>
      </c>
    </row>
    <row r="50" spans="1:19" ht="43.5" x14ac:dyDescent="0.35">
      <c r="A50" s="32" t="s">
        <v>353</v>
      </c>
      <c r="B50" s="32" t="s">
        <v>65</v>
      </c>
      <c r="C50" s="32" t="s">
        <v>12</v>
      </c>
      <c r="D50" s="14" t="s">
        <v>13</v>
      </c>
      <c r="E50" s="14">
        <v>13</v>
      </c>
      <c r="F50" s="32">
        <v>20</v>
      </c>
      <c r="G50" s="14">
        <v>8</v>
      </c>
      <c r="H50" s="14">
        <v>1</v>
      </c>
      <c r="I50" s="14" t="s">
        <v>356</v>
      </c>
      <c r="J50" s="35" t="s">
        <v>170</v>
      </c>
      <c r="K50" s="35" t="s">
        <v>639</v>
      </c>
      <c r="L50" s="35" t="s">
        <v>669</v>
      </c>
      <c r="M50" s="30" t="s">
        <v>499</v>
      </c>
      <c r="N50" s="31" t="s">
        <v>688</v>
      </c>
      <c r="O50" s="32"/>
      <c r="P50" s="33" t="s">
        <v>697</v>
      </c>
      <c r="Q50" s="10" t="str">
        <f t="shared" si="0"/>
        <v>comp_matl,</v>
      </c>
      <c r="R50" s="10" t="str">
        <f t="shared" si="1"/>
        <v>len(comp_matl) as comp_matl,</v>
      </c>
      <c r="S50" s="24" t="str">
        <f t="shared" si="2"/>
        <v>MIN(DISTINCT comp_matl) AS comp_matl,</v>
      </c>
    </row>
    <row r="51" spans="1:19" x14ac:dyDescent="0.35">
      <c r="A51" s="14" t="s">
        <v>353</v>
      </c>
      <c r="B51" s="14" t="s">
        <v>70</v>
      </c>
      <c r="C51" s="14" t="s">
        <v>12</v>
      </c>
      <c r="D51" s="14" t="s">
        <v>13</v>
      </c>
      <c r="E51" s="14">
        <v>13</v>
      </c>
      <c r="F51" s="14">
        <v>20</v>
      </c>
      <c r="G51" s="14">
        <v>8</v>
      </c>
      <c r="H51" s="14">
        <v>1</v>
      </c>
      <c r="I51" s="14" t="s">
        <v>356</v>
      </c>
      <c r="J51" s="15" t="s">
        <v>170</v>
      </c>
      <c r="K51" s="15"/>
      <c r="L51" s="15"/>
      <c r="M51" s="23"/>
      <c r="N51" s="22"/>
      <c r="O51" s="14"/>
      <c r="P51" s="16" t="s">
        <v>667</v>
      </c>
      <c r="Q51" s="10" t="str">
        <f t="shared" si="0"/>
        <v>comp_tool,</v>
      </c>
      <c r="R51" s="10" t="str">
        <f t="shared" si="1"/>
        <v>len(comp_tool) as comp_tool,</v>
      </c>
      <c r="S51" s="24" t="str">
        <f t="shared" si="2"/>
        <v>MIN(DISTINCT comp_tool) AS comp_tool,</v>
      </c>
    </row>
    <row r="52" spans="1:19" x14ac:dyDescent="0.35">
      <c r="A52" s="14" t="s">
        <v>353</v>
      </c>
      <c r="B52" s="14" t="s">
        <v>64</v>
      </c>
      <c r="C52" s="14" t="s">
        <v>12</v>
      </c>
      <c r="D52" s="14" t="s">
        <v>13</v>
      </c>
      <c r="E52" s="14">
        <v>13</v>
      </c>
      <c r="F52" s="14">
        <v>20</v>
      </c>
      <c r="G52" s="14">
        <v>8</v>
      </c>
      <c r="H52" s="14">
        <v>1</v>
      </c>
      <c r="I52" s="14" t="s">
        <v>356</v>
      </c>
      <c r="J52" s="15" t="s">
        <v>170</v>
      </c>
      <c r="K52" s="15"/>
      <c r="L52" s="15"/>
      <c r="M52" s="23"/>
      <c r="N52" s="22"/>
      <c r="O52" s="14"/>
      <c r="P52" s="16" t="s">
        <v>667</v>
      </c>
      <c r="Q52" s="10" t="str">
        <f t="shared" si="0"/>
        <v>comp_fixture,</v>
      </c>
      <c r="R52" s="10" t="str">
        <f t="shared" si="1"/>
        <v>len(comp_fixture) as comp_fixture,</v>
      </c>
      <c r="S52" s="24" t="str">
        <f t="shared" si="2"/>
        <v>MIN(DISTINCT comp_fixture) AS comp_fixture,</v>
      </c>
    </row>
    <row r="53" spans="1:19" x14ac:dyDescent="0.35">
      <c r="A53" s="14" t="s">
        <v>353</v>
      </c>
      <c r="B53" s="14" t="s">
        <v>66</v>
      </c>
      <c r="C53" s="14" t="s">
        <v>12</v>
      </c>
      <c r="D53" s="14" t="s">
        <v>13</v>
      </c>
      <c r="E53" s="14">
        <v>13</v>
      </c>
      <c r="F53" s="14">
        <v>20</v>
      </c>
      <c r="G53" s="14">
        <v>8</v>
      </c>
      <c r="H53" s="14">
        <v>1</v>
      </c>
      <c r="I53" s="14" t="s">
        <v>356</v>
      </c>
      <c r="J53" s="15" t="s">
        <v>170</v>
      </c>
      <c r="K53" s="15"/>
      <c r="L53" s="15"/>
      <c r="M53" s="23"/>
      <c r="N53" s="22"/>
      <c r="O53" s="14"/>
      <c r="P53" s="16" t="s">
        <v>667</v>
      </c>
      <c r="Q53" s="10" t="str">
        <f t="shared" si="0"/>
        <v>comp_other,</v>
      </c>
      <c r="R53" s="10" t="str">
        <f t="shared" si="1"/>
        <v>len(comp_other) as comp_other,</v>
      </c>
      <c r="S53" s="24" t="str">
        <f t="shared" si="2"/>
        <v>MIN(DISTINCT comp_other) AS comp_other,</v>
      </c>
    </row>
    <row r="54" spans="1:19" x14ac:dyDescent="0.35">
      <c r="A54" s="14" t="s">
        <v>353</v>
      </c>
      <c r="B54" s="14" t="s">
        <v>63</v>
      </c>
      <c r="C54" s="14" t="s">
        <v>12</v>
      </c>
      <c r="D54" s="14" t="s">
        <v>13</v>
      </c>
      <c r="E54" s="14">
        <v>13</v>
      </c>
      <c r="F54" s="14">
        <v>20</v>
      </c>
      <c r="G54" s="14">
        <v>8</v>
      </c>
      <c r="H54" s="14">
        <v>1</v>
      </c>
      <c r="I54" s="14" t="s">
        <v>356</v>
      </c>
      <c r="J54" s="15" t="s">
        <v>170</v>
      </c>
      <c r="K54" s="15"/>
      <c r="L54" s="15"/>
      <c r="M54" s="23"/>
      <c r="N54" s="22"/>
      <c r="O54" s="14"/>
      <c r="P54" s="16" t="s">
        <v>667</v>
      </c>
      <c r="Q54" s="10" t="str">
        <f t="shared" si="0"/>
        <v>comp_fixed,</v>
      </c>
      <c r="R54" s="10" t="str">
        <f t="shared" si="1"/>
        <v>len(comp_fixed) as comp_fixed,</v>
      </c>
      <c r="S54" s="24" t="str">
        <f t="shared" si="2"/>
        <v>MIN(DISTINCT comp_fixed) AS comp_fixed,</v>
      </c>
    </row>
    <row r="55" spans="1:19" x14ac:dyDescent="0.35">
      <c r="A55" s="14" t="s">
        <v>353</v>
      </c>
      <c r="B55" s="14" t="s">
        <v>71</v>
      </c>
      <c r="C55" s="14" t="s">
        <v>12</v>
      </c>
      <c r="D55" s="14" t="s">
        <v>13</v>
      </c>
      <c r="E55" s="14">
        <v>13</v>
      </c>
      <c r="F55" s="14">
        <v>20</v>
      </c>
      <c r="G55" s="14">
        <v>8</v>
      </c>
      <c r="H55" s="14">
        <v>1</v>
      </c>
      <c r="I55" s="14" t="s">
        <v>356</v>
      </c>
      <c r="J55" s="15" t="s">
        <v>170</v>
      </c>
      <c r="K55" s="15"/>
      <c r="L55" s="15"/>
      <c r="M55" s="23"/>
      <c r="N55" s="22"/>
      <c r="O55" s="14"/>
      <c r="P55" s="16" t="s">
        <v>667</v>
      </c>
      <c r="Q55" s="10" t="str">
        <f t="shared" si="0"/>
        <v>comp_var,</v>
      </c>
      <c r="R55" s="10" t="str">
        <f t="shared" si="1"/>
        <v>len(comp_var) as comp_var,</v>
      </c>
      <c r="S55" s="24" t="str">
        <f t="shared" si="2"/>
        <v>MIN(DISTINCT comp_var) AS comp_var,</v>
      </c>
    </row>
    <row r="56" spans="1:19" x14ac:dyDescent="0.35">
      <c r="A56" s="14" t="s">
        <v>353</v>
      </c>
      <c r="B56" s="14" t="s">
        <v>67</v>
      </c>
      <c r="C56" s="14" t="s">
        <v>12</v>
      </c>
      <c r="D56" s="14" t="s">
        <v>13</v>
      </c>
      <c r="E56" s="14">
        <v>13</v>
      </c>
      <c r="F56" s="14">
        <v>20</v>
      </c>
      <c r="G56" s="14">
        <v>8</v>
      </c>
      <c r="H56" s="14">
        <v>1</v>
      </c>
      <c r="I56" s="14" t="s">
        <v>356</v>
      </c>
      <c r="J56" s="15" t="s">
        <v>170</v>
      </c>
      <c r="K56" s="15"/>
      <c r="L56" s="15"/>
      <c r="M56" s="23"/>
      <c r="N56" s="22"/>
      <c r="O56" s="14"/>
      <c r="P56" s="16" t="s">
        <v>667</v>
      </c>
      <c r="Q56" s="10" t="str">
        <f t="shared" si="0"/>
        <v>comp_outside,</v>
      </c>
      <c r="R56" s="10" t="str">
        <f t="shared" si="1"/>
        <v>len(comp_outside) as comp_outside,</v>
      </c>
      <c r="S56" s="24" t="str">
        <f t="shared" si="2"/>
        <v>MIN(DISTINCT comp_outside) AS comp_outside,</v>
      </c>
    </row>
    <row r="57" spans="1:19" x14ac:dyDescent="0.35">
      <c r="A57" s="14" t="s">
        <v>353</v>
      </c>
      <c r="B57" s="14" t="s">
        <v>294</v>
      </c>
      <c r="C57" s="14" t="s">
        <v>12</v>
      </c>
      <c r="D57" s="14" t="s">
        <v>13</v>
      </c>
      <c r="E57" s="14">
        <v>13</v>
      </c>
      <c r="F57" s="14">
        <v>20</v>
      </c>
      <c r="G57" s="14">
        <v>8</v>
      </c>
      <c r="H57" s="14">
        <v>1</v>
      </c>
      <c r="I57" s="14" t="s">
        <v>356</v>
      </c>
      <c r="J57" s="15" t="s">
        <v>170</v>
      </c>
      <c r="K57" s="15"/>
      <c r="L57" s="15"/>
      <c r="M57" s="23"/>
      <c r="N57" s="22"/>
      <c r="O57" s="14"/>
      <c r="P57" s="16" t="s">
        <v>667</v>
      </c>
      <c r="Q57" s="10" t="str">
        <f t="shared" si="0"/>
        <v>sub_matl,</v>
      </c>
      <c r="R57" s="10" t="str">
        <f t="shared" si="1"/>
        <v>len(sub_matl) as sub_matl,</v>
      </c>
      <c r="S57" s="24" t="str">
        <f t="shared" si="2"/>
        <v>MIN(DISTINCT sub_matl) AS sub_matl,</v>
      </c>
    </row>
    <row r="58" spans="1:19" x14ac:dyDescent="0.35">
      <c r="A58" s="14" t="s">
        <v>353</v>
      </c>
      <c r="B58" s="14" t="s">
        <v>287</v>
      </c>
      <c r="C58" s="14" t="s">
        <v>12</v>
      </c>
      <c r="D58" s="14" t="s">
        <v>288</v>
      </c>
      <c r="E58" s="14">
        <v>5</v>
      </c>
      <c r="F58" s="14">
        <v>5</v>
      </c>
      <c r="G58" s="14">
        <v>4</v>
      </c>
      <c r="H58" s="14">
        <v>1</v>
      </c>
      <c r="I58" s="14" t="s">
        <v>356</v>
      </c>
      <c r="J58" s="15" t="s">
        <v>170</v>
      </c>
      <c r="K58" s="15"/>
      <c r="L58" s="15"/>
      <c r="M58" s="23"/>
      <c r="N58" s="22"/>
      <c r="O58" s="14"/>
      <c r="P58" s="16" t="s">
        <v>667</v>
      </c>
      <c r="Q58" s="10" t="str">
        <f t="shared" si="0"/>
        <v>shrink_fact,</v>
      </c>
      <c r="R58" s="10" t="str">
        <f t="shared" si="1"/>
        <v>len(shrink_fact) as shrink_fact,</v>
      </c>
      <c r="S58" s="24" t="str">
        <f t="shared" si="2"/>
        <v>MIN(DISTINCT shrink_fact) AS shrink_fact,</v>
      </c>
    </row>
    <row r="59" spans="1:19" x14ac:dyDescent="0.35">
      <c r="A59" s="14" t="s">
        <v>353</v>
      </c>
      <c r="B59" s="14" t="s">
        <v>8</v>
      </c>
      <c r="C59" s="14" t="s">
        <v>9</v>
      </c>
      <c r="D59" s="14" t="s">
        <v>10</v>
      </c>
      <c r="E59" s="14">
        <v>60</v>
      </c>
      <c r="F59" s="14">
        <v>30</v>
      </c>
      <c r="G59" s="14" t="s">
        <v>170</v>
      </c>
      <c r="H59" s="14">
        <v>1</v>
      </c>
      <c r="I59" s="14" t="s">
        <v>170</v>
      </c>
      <c r="J59" s="15" t="s">
        <v>170</v>
      </c>
      <c r="K59" s="15"/>
      <c r="L59" s="15"/>
      <c r="M59" s="23"/>
      <c r="N59" s="22"/>
      <c r="O59" s="14"/>
      <c r="P59" s="16" t="s">
        <v>667</v>
      </c>
      <c r="Q59" s="10" t="str">
        <f t="shared" si="0"/>
        <v>alt_item,</v>
      </c>
      <c r="R59" s="10" t="str">
        <f t="shared" si="1"/>
        <v>len(alt_item) as alt_item,</v>
      </c>
      <c r="S59" s="24" t="str">
        <f t="shared" si="2"/>
        <v>MIN(DISTINCT alt_item) AS alt_item,</v>
      </c>
    </row>
    <row r="60" spans="1:19" x14ac:dyDescent="0.35">
      <c r="A60" s="14" t="s">
        <v>353</v>
      </c>
      <c r="B60" s="14" t="s">
        <v>334</v>
      </c>
      <c r="C60" s="14" t="s">
        <v>12</v>
      </c>
      <c r="D60" s="14" t="s">
        <v>219</v>
      </c>
      <c r="E60" s="14">
        <v>9</v>
      </c>
      <c r="F60" s="14">
        <v>11</v>
      </c>
      <c r="G60" s="14">
        <v>5</v>
      </c>
      <c r="H60" s="14">
        <v>1</v>
      </c>
      <c r="I60" s="14" t="s">
        <v>356</v>
      </c>
      <c r="J60" s="15" t="s">
        <v>170</v>
      </c>
      <c r="K60" s="15"/>
      <c r="L60" s="15"/>
      <c r="M60" s="23"/>
      <c r="N60" s="22"/>
      <c r="O60" s="14"/>
      <c r="P60" s="16" t="s">
        <v>667</v>
      </c>
      <c r="Q60" s="10" t="str">
        <f t="shared" si="0"/>
        <v>unit_weight,</v>
      </c>
      <c r="R60" s="10" t="str">
        <f t="shared" si="1"/>
        <v>len(unit_weight) as unit_weight,</v>
      </c>
      <c r="S60" s="24" t="str">
        <f t="shared" si="2"/>
        <v>MIN(DISTINCT unit_weight) AS unit_weight,</v>
      </c>
    </row>
    <row r="61" spans="1:19" x14ac:dyDescent="0.35">
      <c r="A61" s="14" t="s">
        <v>353</v>
      </c>
      <c r="B61" s="14" t="s">
        <v>341</v>
      </c>
      <c r="C61" s="14" t="s">
        <v>9</v>
      </c>
      <c r="D61" s="14" t="s">
        <v>342</v>
      </c>
      <c r="E61" s="14">
        <v>6</v>
      </c>
      <c r="F61" s="14">
        <v>3</v>
      </c>
      <c r="G61" s="14" t="s">
        <v>170</v>
      </c>
      <c r="H61" s="14">
        <v>1</v>
      </c>
      <c r="I61" s="14" t="s">
        <v>170</v>
      </c>
      <c r="J61" s="15" t="s">
        <v>170</v>
      </c>
      <c r="K61" s="15"/>
      <c r="L61" s="15"/>
      <c r="M61" s="30"/>
      <c r="N61" s="31"/>
      <c r="O61" s="32"/>
      <c r="P61" s="33" t="s">
        <v>667</v>
      </c>
      <c r="Q61" s="10" t="str">
        <f t="shared" si="0"/>
        <v>weight_units,</v>
      </c>
      <c r="R61" s="10" t="str">
        <f t="shared" si="1"/>
        <v>len(weight_units) as weight_units,</v>
      </c>
      <c r="S61" s="24" t="str">
        <f t="shared" si="2"/>
        <v>MIN(DISTINCT weight_units) AS weight_units,</v>
      </c>
    </row>
    <row r="62" spans="1:19" x14ac:dyDescent="0.35">
      <c r="A62" s="14" t="s">
        <v>353</v>
      </c>
      <c r="B62" s="14" t="s">
        <v>54</v>
      </c>
      <c r="C62" s="14" t="s">
        <v>9</v>
      </c>
      <c r="D62" s="14" t="s">
        <v>51</v>
      </c>
      <c r="E62" s="14">
        <v>40</v>
      </c>
      <c r="F62" s="14">
        <v>20</v>
      </c>
      <c r="G62" s="14" t="s">
        <v>170</v>
      </c>
      <c r="H62" s="14">
        <v>1</v>
      </c>
      <c r="I62" s="14" t="s">
        <v>170</v>
      </c>
      <c r="J62" s="15" t="s">
        <v>170</v>
      </c>
      <c r="K62" s="15"/>
      <c r="L62" s="15"/>
      <c r="M62" s="23"/>
      <c r="N62" s="22"/>
      <c r="O62" s="14"/>
      <c r="P62" s="16" t="s">
        <v>667</v>
      </c>
      <c r="Q62" s="10" t="str">
        <f t="shared" si="0"/>
        <v>charfld4,</v>
      </c>
      <c r="R62" s="10" t="str">
        <f t="shared" si="1"/>
        <v>len(charfld4) as charfld4,</v>
      </c>
      <c r="S62" s="24" t="str">
        <f t="shared" si="2"/>
        <v>MIN(DISTINCT charfld4) AS charfld4,</v>
      </c>
    </row>
    <row r="63" spans="1:19" x14ac:dyDescent="0.35">
      <c r="A63" s="32" t="s">
        <v>353</v>
      </c>
      <c r="B63" s="32" t="s">
        <v>93</v>
      </c>
      <c r="C63" s="32" t="s">
        <v>12</v>
      </c>
      <c r="D63" s="14" t="s">
        <v>13</v>
      </c>
      <c r="E63" s="14">
        <v>13</v>
      </c>
      <c r="F63" s="32">
        <v>20</v>
      </c>
      <c r="G63" s="14">
        <v>8</v>
      </c>
      <c r="H63" s="14">
        <v>1</v>
      </c>
      <c r="I63" s="14" t="s">
        <v>356</v>
      </c>
      <c r="J63" s="35" t="s">
        <v>170</v>
      </c>
      <c r="K63" s="35" t="s">
        <v>639</v>
      </c>
      <c r="L63" s="35" t="s">
        <v>669</v>
      </c>
      <c r="M63" s="30" t="s">
        <v>499</v>
      </c>
      <c r="N63" s="31" t="s">
        <v>693</v>
      </c>
      <c r="O63" s="32"/>
      <c r="P63" s="33" t="s">
        <v>697</v>
      </c>
      <c r="Q63" s="10" t="str">
        <f t="shared" si="0"/>
        <v>cur_u_cost,</v>
      </c>
      <c r="R63" s="10" t="str">
        <f t="shared" si="1"/>
        <v>len(cur_u_cost) as cur_u_cost,</v>
      </c>
      <c r="S63" s="24" t="str">
        <f t="shared" si="2"/>
        <v>MIN(DISTINCT cur_u_cost) AS cur_u_cost,</v>
      </c>
    </row>
    <row r="64" spans="1:19" x14ac:dyDescent="0.35">
      <c r="A64" s="14" t="s">
        <v>353</v>
      </c>
      <c r="B64" s="14" t="s">
        <v>129</v>
      </c>
      <c r="C64" s="14" t="s">
        <v>1</v>
      </c>
      <c r="D64" s="14" t="s">
        <v>130</v>
      </c>
      <c r="E64" s="14">
        <v>2</v>
      </c>
      <c r="F64" s="14">
        <v>1</v>
      </c>
      <c r="G64" s="14" t="s">
        <v>170</v>
      </c>
      <c r="H64" s="14">
        <v>1</v>
      </c>
      <c r="I64" s="14" t="s">
        <v>362</v>
      </c>
      <c r="J64" s="15" t="s">
        <v>170</v>
      </c>
      <c r="K64" s="15"/>
      <c r="L64" s="15"/>
      <c r="M64" s="23"/>
      <c r="N64" s="22"/>
      <c r="O64" s="14"/>
      <c r="P64" s="16" t="s">
        <v>667</v>
      </c>
      <c r="Q64" s="10" t="str">
        <f t="shared" si="0"/>
        <v>feat_type,</v>
      </c>
      <c r="R64" s="10" t="str">
        <f t="shared" si="1"/>
        <v>len(feat_type) as feat_type,</v>
      </c>
      <c r="S64" s="24" t="str">
        <f t="shared" si="2"/>
        <v>MIN(DISTINCT feat_type) AS feat_type,</v>
      </c>
    </row>
    <row r="65" spans="1:19" x14ac:dyDescent="0.35">
      <c r="A65" s="14" t="s">
        <v>353</v>
      </c>
      <c r="B65" s="14" t="s">
        <v>339</v>
      </c>
      <c r="C65" s="14" t="s">
        <v>12</v>
      </c>
      <c r="D65" s="14" t="s">
        <v>338</v>
      </c>
      <c r="E65" s="14">
        <v>9</v>
      </c>
      <c r="F65" s="14">
        <v>10</v>
      </c>
      <c r="G65" s="14">
        <v>5</v>
      </c>
      <c r="H65" s="14">
        <v>1</v>
      </c>
      <c r="I65" s="14" t="s">
        <v>356</v>
      </c>
      <c r="J65" s="15" t="s">
        <v>170</v>
      </c>
      <c r="K65" s="15"/>
      <c r="L65" s="15"/>
      <c r="M65" s="23"/>
      <c r="N65" s="22"/>
      <c r="O65" s="14"/>
      <c r="P65" s="16" t="s">
        <v>667</v>
      </c>
      <c r="Q65" s="10" t="str">
        <f t="shared" si="0"/>
        <v>var_lead,</v>
      </c>
      <c r="R65" s="10" t="str">
        <f t="shared" si="1"/>
        <v>len(var_lead) as var_lead,</v>
      </c>
      <c r="S65" s="24" t="str">
        <f t="shared" si="2"/>
        <v>MIN(DISTINCT var_lead) AS var_lead,</v>
      </c>
    </row>
    <row r="66" spans="1:19" x14ac:dyDescent="0.35">
      <c r="A66" s="14" t="s">
        <v>353</v>
      </c>
      <c r="B66" s="14" t="s">
        <v>125</v>
      </c>
      <c r="C66" s="14" t="s">
        <v>9</v>
      </c>
      <c r="D66" s="14" t="s">
        <v>126</v>
      </c>
      <c r="E66" s="14">
        <v>80</v>
      </c>
      <c r="F66" s="14">
        <v>40</v>
      </c>
      <c r="G66" s="14" t="s">
        <v>170</v>
      </c>
      <c r="H66" s="14">
        <v>1</v>
      </c>
      <c r="I66" s="14" t="s">
        <v>170</v>
      </c>
      <c r="J66" s="15" t="s">
        <v>170</v>
      </c>
      <c r="K66" s="15"/>
      <c r="L66" s="15"/>
      <c r="M66" s="23"/>
      <c r="N66" s="22"/>
      <c r="O66" s="14"/>
      <c r="P66" s="16" t="s">
        <v>667</v>
      </c>
      <c r="Q66" s="10" t="str">
        <f t="shared" si="0"/>
        <v>feat_str,</v>
      </c>
      <c r="R66" s="10" t="str">
        <f t="shared" si="1"/>
        <v>len(feat_str) as feat_str,</v>
      </c>
      <c r="S66" s="24" t="str">
        <f t="shared" si="2"/>
        <v>MIN(DISTINCT feat_str) AS feat_str,</v>
      </c>
    </row>
    <row r="67" spans="1:19" x14ac:dyDescent="0.35">
      <c r="A67" s="14" t="s">
        <v>353</v>
      </c>
      <c r="B67" s="14" t="s">
        <v>187</v>
      </c>
      <c r="C67" s="14" t="s">
        <v>98</v>
      </c>
      <c r="D67" s="14" t="s">
        <v>188</v>
      </c>
      <c r="E67" s="14">
        <v>2</v>
      </c>
      <c r="F67" s="14">
        <v>5</v>
      </c>
      <c r="G67" s="14">
        <v>0</v>
      </c>
      <c r="H67" s="14">
        <v>1</v>
      </c>
      <c r="I67" s="14" t="s">
        <v>355</v>
      </c>
      <c r="J67" s="15" t="s">
        <v>170</v>
      </c>
      <c r="K67" s="15"/>
      <c r="L67" s="15"/>
      <c r="M67" s="23"/>
      <c r="N67" s="22"/>
      <c r="O67" s="14"/>
      <c r="P67" s="16" t="s">
        <v>667</v>
      </c>
      <c r="Q67" s="10" t="str">
        <f t="shared" ref="Q67:Q130" si="3">B67&amp;IF(A68="","",",")</f>
        <v>next_config,</v>
      </c>
      <c r="R67" s="10" t="str">
        <f t="shared" ref="R67:R130" si="4">"len("&amp;B67&amp;") as "&amp;B67&amp;","</f>
        <v>len(next_config) as next_config,</v>
      </c>
      <c r="S67" s="24" t="str">
        <f t="shared" ref="S67:S130" si="5">"MIN(DISTINCT "&amp;B67&amp;") AS "&amp;B67&amp;","</f>
        <v>MIN(DISTINCT next_config) AS next_config,</v>
      </c>
    </row>
    <row r="68" spans="1:19" x14ac:dyDescent="0.35">
      <c r="A68" s="14" t="s">
        <v>353</v>
      </c>
      <c r="B68" s="14" t="s">
        <v>127</v>
      </c>
      <c r="C68" s="14" t="s">
        <v>9</v>
      </c>
      <c r="D68" s="14" t="s">
        <v>128</v>
      </c>
      <c r="E68" s="14">
        <v>110</v>
      </c>
      <c r="F68" s="14">
        <v>55</v>
      </c>
      <c r="G68" s="14" t="s">
        <v>170</v>
      </c>
      <c r="H68" s="14">
        <v>1</v>
      </c>
      <c r="I68" s="14" t="s">
        <v>170</v>
      </c>
      <c r="J68" s="15" t="s">
        <v>170</v>
      </c>
      <c r="K68" s="15"/>
      <c r="L68" s="15"/>
      <c r="M68" s="23"/>
      <c r="N68" s="22"/>
      <c r="O68" s="14"/>
      <c r="P68" s="16" t="s">
        <v>667</v>
      </c>
      <c r="Q68" s="10" t="str">
        <f t="shared" si="3"/>
        <v>feat_templ,</v>
      </c>
      <c r="R68" s="10" t="str">
        <f t="shared" si="4"/>
        <v>len(feat_templ) as feat_templ,</v>
      </c>
      <c r="S68" s="24" t="str">
        <f t="shared" si="5"/>
        <v>MIN(DISTINCT feat_templ) AS feat_templ,</v>
      </c>
    </row>
    <row r="69" spans="1:19" x14ac:dyDescent="0.35">
      <c r="A69" s="14" t="s">
        <v>353</v>
      </c>
      <c r="B69" s="14" t="s">
        <v>34</v>
      </c>
      <c r="C69" s="14" t="s">
        <v>4</v>
      </c>
      <c r="D69" s="14" t="s">
        <v>5</v>
      </c>
      <c r="E69" s="14">
        <v>1</v>
      </c>
      <c r="F69" s="14">
        <v>3</v>
      </c>
      <c r="G69" s="14">
        <v>0</v>
      </c>
      <c r="H69" s="14">
        <v>1</v>
      </c>
      <c r="I69" s="14" t="s">
        <v>356</v>
      </c>
      <c r="J69" s="15" t="s">
        <v>170</v>
      </c>
      <c r="K69" s="15"/>
      <c r="L69" s="15"/>
      <c r="M69" s="23"/>
      <c r="N69" s="22"/>
      <c r="O69" s="14"/>
      <c r="P69" s="16" t="s">
        <v>667</v>
      </c>
      <c r="Q69" s="10" t="str">
        <f t="shared" si="3"/>
        <v>backflush,</v>
      </c>
      <c r="R69" s="10" t="str">
        <f t="shared" si="4"/>
        <v>len(backflush) as backflush,</v>
      </c>
      <c r="S69" s="24" t="str">
        <f t="shared" si="5"/>
        <v>MIN(DISTINCT backflush) AS backflush,</v>
      </c>
    </row>
    <row r="70" spans="1:19" x14ac:dyDescent="0.35">
      <c r="A70" s="14" t="s">
        <v>353</v>
      </c>
      <c r="B70" s="14" t="s">
        <v>50</v>
      </c>
      <c r="C70" s="14" t="s">
        <v>9</v>
      </c>
      <c r="D70" s="14" t="s">
        <v>51</v>
      </c>
      <c r="E70" s="14">
        <v>40</v>
      </c>
      <c r="F70" s="14">
        <v>20</v>
      </c>
      <c r="G70" s="14" t="s">
        <v>170</v>
      </c>
      <c r="H70" s="14">
        <v>1</v>
      </c>
      <c r="I70" s="14" t="s">
        <v>170</v>
      </c>
      <c r="J70" s="15" t="s">
        <v>170</v>
      </c>
      <c r="K70" s="15"/>
      <c r="L70" s="15"/>
      <c r="M70" s="23"/>
      <c r="N70" s="22"/>
      <c r="O70" s="14"/>
      <c r="P70" s="16" t="s">
        <v>667</v>
      </c>
      <c r="Q70" s="10" t="str">
        <f t="shared" si="3"/>
        <v>charfld1,</v>
      </c>
      <c r="R70" s="10" t="str">
        <f t="shared" si="4"/>
        <v>len(charfld1) as charfld1,</v>
      </c>
      <c r="S70" s="24" t="str">
        <f t="shared" si="5"/>
        <v>MIN(DISTINCT charfld1) AS charfld1,</v>
      </c>
    </row>
    <row r="71" spans="1:19" x14ac:dyDescent="0.35">
      <c r="A71" s="14" t="s">
        <v>353</v>
      </c>
      <c r="B71" s="14" t="s">
        <v>52</v>
      </c>
      <c r="C71" s="14" t="s">
        <v>9</v>
      </c>
      <c r="D71" s="14" t="s">
        <v>51</v>
      </c>
      <c r="E71" s="14">
        <v>40</v>
      </c>
      <c r="F71" s="14">
        <v>20</v>
      </c>
      <c r="G71" s="14" t="s">
        <v>170</v>
      </c>
      <c r="H71" s="14">
        <v>1</v>
      </c>
      <c r="I71" s="14" t="s">
        <v>170</v>
      </c>
      <c r="J71" s="15" t="s">
        <v>170</v>
      </c>
      <c r="K71" s="15"/>
      <c r="L71" s="15"/>
      <c r="M71" s="23"/>
      <c r="N71" s="22"/>
      <c r="O71" s="14"/>
      <c r="P71" s="16" t="s">
        <v>667</v>
      </c>
      <c r="Q71" s="10" t="str">
        <f t="shared" si="3"/>
        <v>charfld2,</v>
      </c>
      <c r="R71" s="10" t="str">
        <f t="shared" si="4"/>
        <v>len(charfld2) as charfld2,</v>
      </c>
      <c r="S71" s="24" t="str">
        <f t="shared" si="5"/>
        <v>MIN(DISTINCT charfld2) AS charfld2,</v>
      </c>
    </row>
    <row r="72" spans="1:19" x14ac:dyDescent="0.35">
      <c r="A72" s="14" t="s">
        <v>353</v>
      </c>
      <c r="B72" s="14" t="s">
        <v>53</v>
      </c>
      <c r="C72" s="14" t="s">
        <v>9</v>
      </c>
      <c r="D72" s="14" t="s">
        <v>51</v>
      </c>
      <c r="E72" s="14">
        <v>40</v>
      </c>
      <c r="F72" s="14">
        <v>20</v>
      </c>
      <c r="G72" s="14" t="s">
        <v>170</v>
      </c>
      <c r="H72" s="14">
        <v>1</v>
      </c>
      <c r="I72" s="14" t="s">
        <v>170</v>
      </c>
      <c r="J72" s="15" t="s">
        <v>170</v>
      </c>
      <c r="K72" s="15"/>
      <c r="L72" s="15"/>
      <c r="M72" s="23"/>
      <c r="N72" s="22"/>
      <c r="O72" s="22" t="s">
        <v>625</v>
      </c>
      <c r="P72" s="16" t="s">
        <v>667</v>
      </c>
      <c r="Q72" s="10" t="str">
        <f t="shared" si="3"/>
        <v>charfld3,</v>
      </c>
      <c r="R72" s="10" t="str">
        <f t="shared" si="4"/>
        <v>len(charfld3) as charfld3,</v>
      </c>
      <c r="S72" s="24" t="str">
        <f t="shared" si="5"/>
        <v>MIN(DISTINCT charfld3) AS charfld3,</v>
      </c>
    </row>
    <row r="73" spans="1:19" x14ac:dyDescent="0.35">
      <c r="A73" s="14" t="s">
        <v>353</v>
      </c>
      <c r="B73" s="14" t="s">
        <v>100</v>
      </c>
      <c r="C73" s="14" t="s">
        <v>12</v>
      </c>
      <c r="D73" s="14" t="s">
        <v>101</v>
      </c>
      <c r="E73" s="14">
        <v>9</v>
      </c>
      <c r="F73" s="14">
        <v>10</v>
      </c>
      <c r="G73" s="14">
        <v>2</v>
      </c>
      <c r="H73" s="14">
        <v>1</v>
      </c>
      <c r="I73" s="14" t="s">
        <v>356</v>
      </c>
      <c r="J73" s="15" t="s">
        <v>170</v>
      </c>
      <c r="K73" s="15"/>
      <c r="L73" s="15"/>
      <c r="M73" s="23"/>
      <c r="N73" s="22"/>
      <c r="O73" s="14"/>
      <c r="P73" s="16" t="s">
        <v>667</v>
      </c>
      <c r="Q73" s="10" t="str">
        <f t="shared" si="3"/>
        <v>decifld1,</v>
      </c>
      <c r="R73" s="10" t="str">
        <f t="shared" si="4"/>
        <v>len(decifld1) as decifld1,</v>
      </c>
      <c r="S73" s="24" t="str">
        <f t="shared" si="5"/>
        <v>MIN(DISTINCT decifld1) AS decifld1,</v>
      </c>
    </row>
    <row r="74" spans="1:19" x14ac:dyDescent="0.35">
      <c r="A74" s="14" t="s">
        <v>353</v>
      </c>
      <c r="B74" s="14" t="s">
        <v>102</v>
      </c>
      <c r="C74" s="14" t="s">
        <v>12</v>
      </c>
      <c r="D74" s="14" t="s">
        <v>101</v>
      </c>
      <c r="E74" s="14">
        <v>9</v>
      </c>
      <c r="F74" s="14">
        <v>10</v>
      </c>
      <c r="G74" s="14">
        <v>2</v>
      </c>
      <c r="H74" s="14">
        <v>1</v>
      </c>
      <c r="I74" s="14" t="s">
        <v>356</v>
      </c>
      <c r="J74" s="15" t="s">
        <v>170</v>
      </c>
      <c r="K74" s="15"/>
      <c r="L74" s="15"/>
      <c r="M74" s="23"/>
      <c r="N74" s="22"/>
      <c r="O74" s="14"/>
      <c r="P74" s="16" t="s">
        <v>667</v>
      </c>
      <c r="Q74" s="10" t="str">
        <f t="shared" si="3"/>
        <v>decifld2,</v>
      </c>
      <c r="R74" s="10" t="str">
        <f t="shared" si="4"/>
        <v>len(decifld2) as decifld2,</v>
      </c>
      <c r="S74" s="24" t="str">
        <f t="shared" si="5"/>
        <v>MIN(DISTINCT decifld2) AS decifld2,</v>
      </c>
    </row>
    <row r="75" spans="1:19" x14ac:dyDescent="0.35">
      <c r="A75" s="14" t="s">
        <v>353</v>
      </c>
      <c r="B75" s="14" t="s">
        <v>103</v>
      </c>
      <c r="C75" s="14" t="s">
        <v>12</v>
      </c>
      <c r="D75" s="14" t="s">
        <v>101</v>
      </c>
      <c r="E75" s="14">
        <v>9</v>
      </c>
      <c r="F75" s="14">
        <v>10</v>
      </c>
      <c r="G75" s="14">
        <v>2</v>
      </c>
      <c r="H75" s="14">
        <v>1</v>
      </c>
      <c r="I75" s="14" t="s">
        <v>356</v>
      </c>
      <c r="J75" s="15" t="s">
        <v>170</v>
      </c>
      <c r="K75" s="15"/>
      <c r="L75" s="15"/>
      <c r="M75" s="23"/>
      <c r="N75" s="22"/>
      <c r="O75" s="14"/>
      <c r="P75" s="16" t="s">
        <v>667</v>
      </c>
      <c r="Q75" s="10" t="str">
        <f t="shared" si="3"/>
        <v>decifld3,</v>
      </c>
      <c r="R75" s="10" t="str">
        <f t="shared" si="4"/>
        <v>len(decifld3) as decifld3,</v>
      </c>
      <c r="S75" s="24" t="str">
        <f t="shared" si="5"/>
        <v>MIN(DISTINCT decifld3) AS decifld3,</v>
      </c>
    </row>
    <row r="76" spans="1:19" x14ac:dyDescent="0.35">
      <c r="A76" s="14" t="s">
        <v>353</v>
      </c>
      <c r="B76" s="14" t="s">
        <v>158</v>
      </c>
      <c r="C76" s="14" t="s">
        <v>4</v>
      </c>
      <c r="D76" s="14" t="s">
        <v>159</v>
      </c>
      <c r="E76" s="14">
        <v>1</v>
      </c>
      <c r="F76" s="14">
        <v>3</v>
      </c>
      <c r="G76" s="14">
        <v>0</v>
      </c>
      <c r="H76" s="14">
        <v>1</v>
      </c>
      <c r="I76" s="14" t="s">
        <v>356</v>
      </c>
      <c r="J76" s="15" t="s">
        <v>170</v>
      </c>
      <c r="K76" s="15"/>
      <c r="L76" s="15"/>
      <c r="M76" s="23"/>
      <c r="N76" s="22"/>
      <c r="O76" s="14"/>
      <c r="P76" s="16" t="s">
        <v>667</v>
      </c>
      <c r="Q76" s="10" t="str">
        <f t="shared" si="3"/>
        <v>logifld,</v>
      </c>
      <c r="R76" s="10" t="str">
        <f t="shared" si="4"/>
        <v>len(logifld) as logifld,</v>
      </c>
      <c r="S76" s="24" t="str">
        <f t="shared" si="5"/>
        <v>MIN(DISTINCT logifld) AS logifld,</v>
      </c>
    </row>
    <row r="77" spans="1:19" x14ac:dyDescent="0.35">
      <c r="A77" s="14" t="s">
        <v>353</v>
      </c>
      <c r="B77" s="14" t="s">
        <v>95</v>
      </c>
      <c r="C77" s="14" t="s">
        <v>43</v>
      </c>
      <c r="D77" s="14" t="s">
        <v>96</v>
      </c>
      <c r="E77" s="14">
        <v>8</v>
      </c>
      <c r="F77" s="14">
        <v>23</v>
      </c>
      <c r="G77" s="14">
        <v>3</v>
      </c>
      <c r="H77" s="14">
        <v>1</v>
      </c>
      <c r="I77" s="14" t="s">
        <v>170</v>
      </c>
      <c r="J77" s="15" t="s">
        <v>170</v>
      </c>
      <c r="K77" s="15"/>
      <c r="L77" s="15"/>
      <c r="M77" s="23"/>
      <c r="N77" s="22"/>
      <c r="O77" s="14"/>
      <c r="P77" s="16" t="s">
        <v>667</v>
      </c>
      <c r="Q77" s="10" t="str">
        <f t="shared" si="3"/>
        <v>datefld,</v>
      </c>
      <c r="R77" s="10" t="str">
        <f t="shared" si="4"/>
        <v>len(datefld) as datefld,</v>
      </c>
      <c r="S77" s="24" t="str">
        <f t="shared" si="5"/>
        <v>MIN(DISTINCT datefld) AS datefld,</v>
      </c>
    </row>
    <row r="78" spans="1:19" x14ac:dyDescent="0.35">
      <c r="A78" s="14" t="s">
        <v>353</v>
      </c>
      <c r="B78" s="14" t="s">
        <v>316</v>
      </c>
      <c r="C78" s="14" t="s">
        <v>4</v>
      </c>
      <c r="D78" s="14" t="s">
        <v>5</v>
      </c>
      <c r="E78" s="14">
        <v>1</v>
      </c>
      <c r="F78" s="14">
        <v>3</v>
      </c>
      <c r="G78" s="14">
        <v>0</v>
      </c>
      <c r="H78" s="14">
        <v>1</v>
      </c>
      <c r="I78" s="14" t="s">
        <v>356</v>
      </c>
      <c r="J78" s="15" t="s">
        <v>170</v>
      </c>
      <c r="K78" s="15"/>
      <c r="L78" s="15"/>
      <c r="M78" s="23"/>
      <c r="N78" s="22"/>
      <c r="O78" s="14"/>
      <c r="P78" s="16" t="s">
        <v>667</v>
      </c>
      <c r="Q78" s="10" t="str">
        <f t="shared" si="3"/>
        <v>track_ecn,</v>
      </c>
      <c r="R78" s="10" t="str">
        <f t="shared" si="4"/>
        <v>len(track_ecn) as track_ecn,</v>
      </c>
      <c r="S78" s="24" t="str">
        <f t="shared" si="5"/>
        <v>MIN(DISTINCT track_ecn) AS track_ecn,</v>
      </c>
    </row>
    <row r="79" spans="1:19" x14ac:dyDescent="0.35">
      <c r="A79" s="14" t="s">
        <v>353</v>
      </c>
      <c r="B79" s="14" t="s">
        <v>319</v>
      </c>
      <c r="C79" s="14" t="s">
        <v>12</v>
      </c>
      <c r="D79" s="14" t="s">
        <v>13</v>
      </c>
      <c r="E79" s="14">
        <v>13</v>
      </c>
      <c r="F79" s="14">
        <v>20</v>
      </c>
      <c r="G79" s="14">
        <v>8</v>
      </c>
      <c r="H79" s="14">
        <v>1</v>
      </c>
      <c r="I79" s="14" t="s">
        <v>170</v>
      </c>
      <c r="J79" s="15" t="s">
        <v>170</v>
      </c>
      <c r="K79" s="15"/>
      <c r="L79" s="15"/>
      <c r="M79" s="23"/>
      <c r="N79" s="22"/>
      <c r="O79" s="14"/>
      <c r="P79" s="16" t="s">
        <v>667</v>
      </c>
      <c r="Q79" s="10" t="str">
        <f t="shared" si="3"/>
        <v>u_ws_price,</v>
      </c>
      <c r="R79" s="10" t="str">
        <f t="shared" si="4"/>
        <v>len(u_ws_price) as u_ws_price,</v>
      </c>
      <c r="S79" s="24" t="str">
        <f t="shared" si="5"/>
        <v>MIN(DISTINCT u_ws_price) AS u_ws_price,</v>
      </c>
    </row>
    <row r="80" spans="1:19" x14ac:dyDescent="0.35">
      <c r="A80" s="14" t="s">
        <v>353</v>
      </c>
      <c r="B80" s="14" t="s">
        <v>59</v>
      </c>
      <c r="C80" s="14" t="s">
        <v>9</v>
      </c>
      <c r="D80" s="14" t="s">
        <v>60</v>
      </c>
      <c r="E80" s="14">
        <v>24</v>
      </c>
      <c r="F80" s="14">
        <v>12</v>
      </c>
      <c r="G80" s="14" t="s">
        <v>170</v>
      </c>
      <c r="H80" s="14">
        <v>1</v>
      </c>
      <c r="I80" s="14" t="s">
        <v>170</v>
      </c>
      <c r="J80" s="15" t="s">
        <v>170</v>
      </c>
      <c r="K80" s="15"/>
      <c r="L80" s="15"/>
      <c r="M80" s="23"/>
      <c r="N80" s="22"/>
      <c r="O80" s="14"/>
      <c r="P80" s="16" t="s">
        <v>667</v>
      </c>
      <c r="Q80" s="10" t="str">
        <f t="shared" si="3"/>
        <v>comm_code,</v>
      </c>
      <c r="R80" s="10" t="str">
        <f t="shared" si="4"/>
        <v>len(comm_code) as comm_code,</v>
      </c>
      <c r="S80" s="24" t="str">
        <f t="shared" si="5"/>
        <v>MIN(DISTINCT comm_code) AS comm_code,</v>
      </c>
    </row>
    <row r="81" spans="1:19" ht="29" x14ac:dyDescent="0.35">
      <c r="A81" s="14" t="s">
        <v>353</v>
      </c>
      <c r="B81" s="14" t="s">
        <v>194</v>
      </c>
      <c r="C81" s="14" t="s">
        <v>9</v>
      </c>
      <c r="D81" s="14" t="s">
        <v>195</v>
      </c>
      <c r="E81" s="14">
        <v>4</v>
      </c>
      <c r="F81" s="14">
        <v>2</v>
      </c>
      <c r="G81" s="14" t="s">
        <v>170</v>
      </c>
      <c r="H81" s="14">
        <v>1</v>
      </c>
      <c r="I81" s="14" t="s">
        <v>170</v>
      </c>
      <c r="J81" s="15" t="s">
        <v>170</v>
      </c>
      <c r="K81" s="15"/>
      <c r="L81" s="15"/>
      <c r="M81" s="23"/>
      <c r="N81" s="22"/>
      <c r="O81" s="22" t="s">
        <v>622</v>
      </c>
      <c r="P81" s="16" t="s">
        <v>667</v>
      </c>
      <c r="Q81" s="10" t="str">
        <f t="shared" si="3"/>
        <v>origin,</v>
      </c>
      <c r="R81" s="10" t="str">
        <f t="shared" si="4"/>
        <v>len(origin) as origin,</v>
      </c>
      <c r="S81" s="24" t="str">
        <f t="shared" si="5"/>
        <v>MIN(DISTINCT origin) AS origin,</v>
      </c>
    </row>
    <row r="82" spans="1:19" ht="43.5" x14ac:dyDescent="0.35">
      <c r="A82" s="32" t="s">
        <v>353</v>
      </c>
      <c r="B82" s="32" t="s">
        <v>333</v>
      </c>
      <c r="C82" s="32" t="s">
        <v>12</v>
      </c>
      <c r="D82" s="14" t="s">
        <v>13</v>
      </c>
      <c r="E82" s="14">
        <v>13</v>
      </c>
      <c r="F82" s="32">
        <v>20</v>
      </c>
      <c r="G82" s="14">
        <v>8</v>
      </c>
      <c r="H82" s="14">
        <v>1</v>
      </c>
      <c r="I82" s="14" t="s">
        <v>356</v>
      </c>
      <c r="J82" s="35" t="s">
        <v>170</v>
      </c>
      <c r="K82" s="35" t="s">
        <v>639</v>
      </c>
      <c r="L82" s="35" t="s">
        <v>669</v>
      </c>
      <c r="M82" s="30" t="s">
        <v>499</v>
      </c>
      <c r="N82" s="31" t="s">
        <v>688</v>
      </c>
      <c r="O82" s="32"/>
      <c r="P82" s="33" t="s">
        <v>697</v>
      </c>
      <c r="Q82" s="10" t="str">
        <f t="shared" si="3"/>
        <v>unit_mat_cost,</v>
      </c>
      <c r="R82" s="10" t="str">
        <f t="shared" si="4"/>
        <v>len(unit_mat_cost) as unit_mat_cost,</v>
      </c>
      <c r="S82" s="24" t="str">
        <f t="shared" si="5"/>
        <v>MIN(DISTINCT unit_mat_cost) AS unit_mat_cost,</v>
      </c>
    </row>
    <row r="83" spans="1:19" x14ac:dyDescent="0.35">
      <c r="A83" s="14" t="s">
        <v>353</v>
      </c>
      <c r="B83" s="14" t="s">
        <v>329</v>
      </c>
      <c r="C83" s="14" t="s">
        <v>12</v>
      </c>
      <c r="D83" s="14" t="s">
        <v>13</v>
      </c>
      <c r="E83" s="14">
        <v>13</v>
      </c>
      <c r="F83" s="14">
        <v>20</v>
      </c>
      <c r="G83" s="14">
        <v>8</v>
      </c>
      <c r="H83" s="14">
        <v>1</v>
      </c>
      <c r="I83" s="14" t="s">
        <v>356</v>
      </c>
      <c r="J83" s="15" t="s">
        <v>170</v>
      </c>
      <c r="K83" s="15"/>
      <c r="L83" s="15"/>
      <c r="M83" s="23"/>
      <c r="N83" s="22"/>
      <c r="O83" s="14"/>
      <c r="P83" s="16" t="s">
        <v>667</v>
      </c>
      <c r="Q83" s="10" t="str">
        <f t="shared" si="3"/>
        <v>unit_duty_cost,</v>
      </c>
      <c r="R83" s="10" t="str">
        <f t="shared" si="4"/>
        <v>len(unit_duty_cost) as unit_duty_cost,</v>
      </c>
      <c r="S83" s="24" t="str">
        <f t="shared" si="5"/>
        <v>MIN(DISTINCT unit_duty_cost) AS unit_duty_cost,</v>
      </c>
    </row>
    <row r="84" spans="1:19" x14ac:dyDescent="0.35">
      <c r="A84" s="14" t="s">
        <v>353</v>
      </c>
      <c r="B84" s="14" t="s">
        <v>330</v>
      </c>
      <c r="C84" s="14" t="s">
        <v>12</v>
      </c>
      <c r="D84" s="14" t="s">
        <v>13</v>
      </c>
      <c r="E84" s="14">
        <v>13</v>
      </c>
      <c r="F84" s="14">
        <v>20</v>
      </c>
      <c r="G84" s="14">
        <v>8</v>
      </c>
      <c r="H84" s="14">
        <v>1</v>
      </c>
      <c r="I84" s="14" t="s">
        <v>356</v>
      </c>
      <c r="J84" s="15" t="s">
        <v>170</v>
      </c>
      <c r="K84" s="15"/>
      <c r="L84" s="15"/>
      <c r="M84" s="23"/>
      <c r="N84" s="22"/>
      <c r="O84" s="14"/>
      <c r="P84" s="16" t="s">
        <v>667</v>
      </c>
      <c r="Q84" s="10" t="str">
        <f t="shared" si="3"/>
        <v>unit_freight_cost,</v>
      </c>
      <c r="R84" s="10" t="str">
        <f t="shared" si="4"/>
        <v>len(unit_freight_cost) as unit_freight_cost,</v>
      </c>
      <c r="S84" s="24" t="str">
        <f t="shared" si="5"/>
        <v>MIN(DISTINCT unit_freight_cost) AS unit_freight_cost,</v>
      </c>
    </row>
    <row r="85" spans="1:19" x14ac:dyDescent="0.35">
      <c r="A85" s="14" t="s">
        <v>353</v>
      </c>
      <c r="B85" s="14" t="s">
        <v>327</v>
      </c>
      <c r="C85" s="14" t="s">
        <v>12</v>
      </c>
      <c r="D85" s="14" t="s">
        <v>13</v>
      </c>
      <c r="E85" s="14">
        <v>13</v>
      </c>
      <c r="F85" s="14">
        <v>20</v>
      </c>
      <c r="G85" s="14">
        <v>8</v>
      </c>
      <c r="H85" s="14">
        <v>1</v>
      </c>
      <c r="I85" s="14" t="s">
        <v>356</v>
      </c>
      <c r="J85" s="15" t="s">
        <v>170</v>
      </c>
      <c r="K85" s="15"/>
      <c r="L85" s="15"/>
      <c r="M85" s="23"/>
      <c r="N85" s="22"/>
      <c r="O85" s="14"/>
      <c r="P85" s="16" t="s">
        <v>667</v>
      </c>
      <c r="Q85" s="10" t="str">
        <f t="shared" si="3"/>
        <v>unit_brokerage_cost,</v>
      </c>
      <c r="R85" s="10" t="str">
        <f t="shared" si="4"/>
        <v>len(unit_brokerage_cost) as unit_brokerage_cost,</v>
      </c>
      <c r="S85" s="24" t="str">
        <f t="shared" si="5"/>
        <v>MIN(DISTINCT unit_brokerage_cost) AS unit_brokerage_cost,</v>
      </c>
    </row>
    <row r="86" spans="1:19" ht="43.5" x14ac:dyDescent="0.35">
      <c r="A86" s="32" t="s">
        <v>353</v>
      </c>
      <c r="B86" s="32" t="s">
        <v>90</v>
      </c>
      <c r="C86" s="32" t="s">
        <v>12</v>
      </c>
      <c r="D86" s="14" t="s">
        <v>13</v>
      </c>
      <c r="E86" s="14">
        <v>13</v>
      </c>
      <c r="F86" s="32">
        <v>20</v>
      </c>
      <c r="G86" s="14">
        <v>8</v>
      </c>
      <c r="H86" s="14">
        <v>1</v>
      </c>
      <c r="I86" s="14" t="s">
        <v>356</v>
      </c>
      <c r="J86" s="35" t="s">
        <v>170</v>
      </c>
      <c r="K86" s="35" t="s">
        <v>639</v>
      </c>
      <c r="L86" s="35" t="s">
        <v>669</v>
      </c>
      <c r="M86" s="30" t="s">
        <v>499</v>
      </c>
      <c r="N86" s="31" t="s">
        <v>688</v>
      </c>
      <c r="O86" s="32"/>
      <c r="P86" s="33" t="s">
        <v>697</v>
      </c>
      <c r="Q86" s="10" t="str">
        <f t="shared" si="3"/>
        <v>cur_mat_cost,</v>
      </c>
      <c r="R86" s="10" t="str">
        <f t="shared" si="4"/>
        <v>len(cur_mat_cost) as cur_mat_cost,</v>
      </c>
      <c r="S86" s="24" t="str">
        <f t="shared" si="5"/>
        <v>MIN(DISTINCT cur_mat_cost) AS cur_mat_cost,</v>
      </c>
    </row>
    <row r="87" spans="1:19" x14ac:dyDescent="0.35">
      <c r="A87" s="14" t="s">
        <v>353</v>
      </c>
      <c r="B87" s="14" t="s">
        <v>84</v>
      </c>
      <c r="C87" s="14" t="s">
        <v>12</v>
      </c>
      <c r="D87" s="14" t="s">
        <v>13</v>
      </c>
      <c r="E87" s="14">
        <v>13</v>
      </c>
      <c r="F87" s="14">
        <v>20</v>
      </c>
      <c r="G87" s="14">
        <v>8</v>
      </c>
      <c r="H87" s="14">
        <v>1</v>
      </c>
      <c r="I87" s="14" t="s">
        <v>356</v>
      </c>
      <c r="J87" s="15" t="s">
        <v>170</v>
      </c>
      <c r="K87" s="15"/>
      <c r="L87" s="15"/>
      <c r="M87" s="23"/>
      <c r="N87" s="22"/>
      <c r="O87" s="14"/>
      <c r="P87" s="16" t="s">
        <v>667</v>
      </c>
      <c r="Q87" s="10" t="str">
        <f t="shared" si="3"/>
        <v>cur_duty_cost,</v>
      </c>
      <c r="R87" s="10" t="str">
        <f t="shared" si="4"/>
        <v>len(cur_duty_cost) as cur_duty_cost,</v>
      </c>
      <c r="S87" s="24" t="str">
        <f t="shared" si="5"/>
        <v>MIN(DISTINCT cur_duty_cost) AS cur_duty_cost,</v>
      </c>
    </row>
    <row r="88" spans="1:19" x14ac:dyDescent="0.35">
      <c r="A88" s="14" t="s">
        <v>353</v>
      </c>
      <c r="B88" s="14" t="s">
        <v>86</v>
      </c>
      <c r="C88" s="14" t="s">
        <v>12</v>
      </c>
      <c r="D88" s="14" t="s">
        <v>13</v>
      </c>
      <c r="E88" s="14">
        <v>13</v>
      </c>
      <c r="F88" s="14">
        <v>20</v>
      </c>
      <c r="G88" s="14">
        <v>8</v>
      </c>
      <c r="H88" s="14">
        <v>1</v>
      </c>
      <c r="I88" s="14" t="s">
        <v>356</v>
      </c>
      <c r="J88" s="15" t="s">
        <v>170</v>
      </c>
      <c r="K88" s="15"/>
      <c r="L88" s="15"/>
      <c r="M88" s="23"/>
      <c r="N88" s="22"/>
      <c r="O88" s="14"/>
      <c r="P88" s="16" t="s">
        <v>667</v>
      </c>
      <c r="Q88" s="10" t="str">
        <f t="shared" si="3"/>
        <v>cur_freight_cost,</v>
      </c>
      <c r="R88" s="10" t="str">
        <f t="shared" si="4"/>
        <v>len(cur_freight_cost) as cur_freight_cost,</v>
      </c>
      <c r="S88" s="24" t="str">
        <f t="shared" si="5"/>
        <v>MIN(DISTINCT cur_freight_cost) AS cur_freight_cost,</v>
      </c>
    </row>
    <row r="89" spans="1:19" x14ac:dyDescent="0.35">
      <c r="A89" s="14" t="s">
        <v>353</v>
      </c>
      <c r="B89" s="14" t="s">
        <v>83</v>
      </c>
      <c r="C89" s="14" t="s">
        <v>12</v>
      </c>
      <c r="D89" s="14" t="s">
        <v>13</v>
      </c>
      <c r="E89" s="14">
        <v>13</v>
      </c>
      <c r="F89" s="14">
        <v>20</v>
      </c>
      <c r="G89" s="14">
        <v>8</v>
      </c>
      <c r="H89" s="14">
        <v>1</v>
      </c>
      <c r="I89" s="14" t="s">
        <v>356</v>
      </c>
      <c r="J89" s="15" t="s">
        <v>170</v>
      </c>
      <c r="K89" s="15"/>
      <c r="L89" s="15"/>
      <c r="M89" s="23"/>
      <c r="N89" s="22"/>
      <c r="O89" s="14"/>
      <c r="P89" s="16" t="s">
        <v>667</v>
      </c>
      <c r="Q89" s="10" t="str">
        <f t="shared" si="3"/>
        <v>cur_brokerage_cost,</v>
      </c>
      <c r="R89" s="10" t="str">
        <f t="shared" si="4"/>
        <v>len(cur_brokerage_cost) as cur_brokerage_cost,</v>
      </c>
      <c r="S89" s="24" t="str">
        <f t="shared" si="5"/>
        <v>MIN(DISTINCT cur_brokerage_cost) AS cur_brokerage_cost,</v>
      </c>
    </row>
    <row r="90" spans="1:19" x14ac:dyDescent="0.35">
      <c r="A90" s="14" t="s">
        <v>353</v>
      </c>
      <c r="B90" s="14" t="s">
        <v>306</v>
      </c>
      <c r="C90" s="14" t="s">
        <v>9</v>
      </c>
      <c r="D90" s="14" t="s">
        <v>307</v>
      </c>
      <c r="E90" s="14">
        <v>12</v>
      </c>
      <c r="F90" s="14">
        <v>6</v>
      </c>
      <c r="G90" s="14" t="s">
        <v>170</v>
      </c>
      <c r="H90" s="14">
        <v>1</v>
      </c>
      <c r="I90" s="14" t="s">
        <v>170</v>
      </c>
      <c r="J90" s="15" t="s">
        <v>170</v>
      </c>
      <c r="K90" s="15"/>
      <c r="L90" s="15"/>
      <c r="M90" s="30"/>
      <c r="N90" s="31"/>
      <c r="O90" s="32"/>
      <c r="P90" s="33" t="s">
        <v>667</v>
      </c>
      <c r="Q90" s="10" t="str">
        <f t="shared" si="3"/>
        <v>tax_code1,</v>
      </c>
      <c r="R90" s="10" t="str">
        <f t="shared" si="4"/>
        <v>len(tax_code1) as tax_code1,</v>
      </c>
      <c r="S90" s="24" t="str">
        <f t="shared" si="5"/>
        <v>MIN(DISTINCT tax_code1) AS tax_code1,</v>
      </c>
    </row>
    <row r="91" spans="1:19" x14ac:dyDescent="0.35">
      <c r="A91" s="14" t="s">
        <v>353</v>
      </c>
      <c r="B91" s="14" t="s">
        <v>308</v>
      </c>
      <c r="C91" s="14" t="s">
        <v>9</v>
      </c>
      <c r="D91" s="14" t="s">
        <v>307</v>
      </c>
      <c r="E91" s="14">
        <v>12</v>
      </c>
      <c r="F91" s="14">
        <v>6</v>
      </c>
      <c r="G91" s="14" t="s">
        <v>170</v>
      </c>
      <c r="H91" s="14">
        <v>1</v>
      </c>
      <c r="I91" s="14" t="s">
        <v>170</v>
      </c>
      <c r="J91" s="15" t="s">
        <v>170</v>
      </c>
      <c r="K91" s="15"/>
      <c r="L91" s="15"/>
      <c r="M91" s="23"/>
      <c r="N91" s="22"/>
      <c r="O91" s="14"/>
      <c r="P91" s="16" t="s">
        <v>667</v>
      </c>
      <c r="Q91" s="10" t="str">
        <f t="shared" si="3"/>
        <v>tax_code2,</v>
      </c>
      <c r="R91" s="10" t="str">
        <f t="shared" si="4"/>
        <v>len(tax_code2) as tax_code2,</v>
      </c>
      <c r="S91" s="24" t="str">
        <f t="shared" si="5"/>
        <v>MIN(DISTINCT tax_code2) AS tax_code2,</v>
      </c>
    </row>
    <row r="92" spans="1:19" x14ac:dyDescent="0.35">
      <c r="A92" s="14" t="s">
        <v>353</v>
      </c>
      <c r="B92" s="14" t="s">
        <v>40</v>
      </c>
      <c r="C92" s="14" t="s">
        <v>9</v>
      </c>
      <c r="D92" s="14" t="s">
        <v>41</v>
      </c>
      <c r="E92" s="14">
        <v>30</v>
      </c>
      <c r="F92" s="14">
        <v>15</v>
      </c>
      <c r="G92" s="14" t="s">
        <v>170</v>
      </c>
      <c r="H92" s="14">
        <v>1</v>
      </c>
      <c r="I92" s="14" t="s">
        <v>170</v>
      </c>
      <c r="J92" s="15" t="s">
        <v>170</v>
      </c>
      <c r="K92" s="15"/>
      <c r="L92" s="15"/>
      <c r="M92" s="23"/>
      <c r="N92" s="22"/>
      <c r="O92" s="14"/>
      <c r="P92" s="16" t="s">
        <v>667</v>
      </c>
      <c r="Q92" s="10" t="str">
        <f t="shared" si="3"/>
        <v>bflush_loc,</v>
      </c>
      <c r="R92" s="10" t="str">
        <f t="shared" si="4"/>
        <v>len(bflush_loc) as bflush_loc,</v>
      </c>
      <c r="S92" s="24" t="str">
        <f t="shared" si="5"/>
        <v>MIN(DISTINCT bflush_loc) AS bflush_loc,</v>
      </c>
    </row>
    <row r="93" spans="1:19" x14ac:dyDescent="0.35">
      <c r="A93" s="14" t="s">
        <v>353</v>
      </c>
      <c r="B93" s="14" t="s">
        <v>262</v>
      </c>
      <c r="C93" s="14" t="s">
        <v>4</v>
      </c>
      <c r="D93" s="14" t="s">
        <v>5</v>
      </c>
      <c r="E93" s="14">
        <v>1</v>
      </c>
      <c r="F93" s="14">
        <v>3</v>
      </c>
      <c r="G93" s="14">
        <v>0</v>
      </c>
      <c r="H93" s="14">
        <v>1</v>
      </c>
      <c r="I93" s="14" t="s">
        <v>356</v>
      </c>
      <c r="J93" s="15" t="s">
        <v>170</v>
      </c>
      <c r="K93" s="15"/>
      <c r="L93" s="15"/>
      <c r="M93" s="23"/>
      <c r="N93" s="22"/>
      <c r="O93" s="14"/>
      <c r="P93" s="16" t="s">
        <v>667</v>
      </c>
      <c r="Q93" s="10" t="str">
        <f t="shared" si="3"/>
        <v>reservable,</v>
      </c>
      <c r="R93" s="10" t="str">
        <f t="shared" si="4"/>
        <v>len(reservable) as reservable,</v>
      </c>
      <c r="S93" s="24" t="str">
        <f t="shared" si="5"/>
        <v>MIN(DISTINCT reservable) AS reservable,</v>
      </c>
    </row>
    <row r="94" spans="1:19" x14ac:dyDescent="0.35">
      <c r="A94" s="14" t="s">
        <v>353</v>
      </c>
      <c r="B94" s="14" t="s">
        <v>284</v>
      </c>
      <c r="C94" s="14" t="s">
        <v>98</v>
      </c>
      <c r="D94" s="14" t="s">
        <v>285</v>
      </c>
      <c r="E94" s="14">
        <v>2</v>
      </c>
      <c r="F94" s="14">
        <v>5</v>
      </c>
      <c r="G94" s="14">
        <v>0</v>
      </c>
      <c r="H94" s="14">
        <v>1</v>
      </c>
      <c r="I94" s="14" t="s">
        <v>170</v>
      </c>
      <c r="J94" s="15" t="s">
        <v>170</v>
      </c>
      <c r="K94" s="15"/>
      <c r="L94" s="15"/>
      <c r="M94" s="23"/>
      <c r="N94" s="22"/>
      <c r="O94" s="14"/>
      <c r="P94" s="16" t="s">
        <v>667</v>
      </c>
      <c r="Q94" s="10" t="str">
        <f t="shared" si="3"/>
        <v>shelf_life,</v>
      </c>
      <c r="R94" s="10" t="str">
        <f t="shared" si="4"/>
        <v>len(shelf_life) as shelf_life,</v>
      </c>
      <c r="S94" s="24" t="str">
        <f t="shared" si="5"/>
        <v>MIN(DISTINCT shelf_life) AS shelf_life,</v>
      </c>
    </row>
    <row r="95" spans="1:19" x14ac:dyDescent="0.35">
      <c r="A95" s="14" t="s">
        <v>353</v>
      </c>
      <c r="B95" s="14" t="s">
        <v>162</v>
      </c>
      <c r="C95" s="14" t="s">
        <v>9</v>
      </c>
      <c r="D95" s="14" t="s">
        <v>163</v>
      </c>
      <c r="E95" s="14">
        <v>30</v>
      </c>
      <c r="F95" s="14">
        <v>15</v>
      </c>
      <c r="G95" s="14" t="s">
        <v>170</v>
      </c>
      <c r="H95" s="14">
        <v>1</v>
      </c>
      <c r="I95" s="14" t="s">
        <v>170</v>
      </c>
      <c r="J95" s="15" t="s">
        <v>170</v>
      </c>
      <c r="K95" s="15"/>
      <c r="L95" s="15"/>
      <c r="M95" s="23"/>
      <c r="N95" s="22"/>
      <c r="O95" s="14"/>
      <c r="P95" s="16" t="s">
        <v>667</v>
      </c>
      <c r="Q95" s="10" t="str">
        <f t="shared" si="3"/>
        <v>lot_prefix,</v>
      </c>
      <c r="R95" s="10" t="str">
        <f t="shared" si="4"/>
        <v>len(lot_prefix) as lot_prefix,</v>
      </c>
      <c r="S95" s="24" t="str">
        <f t="shared" si="5"/>
        <v>MIN(DISTINCT lot_prefix) AS lot_prefix,</v>
      </c>
    </row>
    <row r="96" spans="1:19" x14ac:dyDescent="0.35">
      <c r="A96" s="14" t="s">
        <v>353</v>
      </c>
      <c r="B96" s="14" t="s">
        <v>279</v>
      </c>
      <c r="C96" s="14" t="s">
        <v>9</v>
      </c>
      <c r="D96" s="14" t="s">
        <v>280</v>
      </c>
      <c r="E96" s="14">
        <v>60</v>
      </c>
      <c r="F96" s="14">
        <v>30</v>
      </c>
      <c r="G96" s="14" t="s">
        <v>170</v>
      </c>
      <c r="H96" s="14">
        <v>1</v>
      </c>
      <c r="I96" s="14" t="s">
        <v>170</v>
      </c>
      <c r="J96" s="15" t="s">
        <v>170</v>
      </c>
      <c r="K96" s="15"/>
      <c r="L96" s="15"/>
      <c r="M96" s="23"/>
      <c r="N96" s="22"/>
      <c r="O96" s="14"/>
      <c r="P96" s="16" t="s">
        <v>667</v>
      </c>
      <c r="Q96" s="10" t="str">
        <f t="shared" si="3"/>
        <v>serial_prefix,</v>
      </c>
      <c r="R96" s="10" t="str">
        <f t="shared" si="4"/>
        <v>len(serial_prefix) as serial_prefix,</v>
      </c>
      <c r="S96" s="24" t="str">
        <f t="shared" si="5"/>
        <v>MIN(DISTINCT serial_prefix) AS serial_prefix,</v>
      </c>
    </row>
    <row r="97" spans="1:19" x14ac:dyDescent="0.35">
      <c r="A97" s="14" t="s">
        <v>353</v>
      </c>
      <c r="B97" s="14" t="s">
        <v>277</v>
      </c>
      <c r="C97" s="14" t="s">
        <v>4</v>
      </c>
      <c r="D97" s="14" t="s">
        <v>278</v>
      </c>
      <c r="E97" s="14">
        <v>1</v>
      </c>
      <c r="F97" s="14">
        <v>3</v>
      </c>
      <c r="G97" s="14">
        <v>0</v>
      </c>
      <c r="H97" s="14">
        <v>1</v>
      </c>
      <c r="I97" s="14" t="s">
        <v>368</v>
      </c>
      <c r="J97" s="15" t="s">
        <v>170</v>
      </c>
      <c r="K97" s="15"/>
      <c r="L97" s="15"/>
      <c r="M97" s="23"/>
      <c r="N97" s="22"/>
      <c r="O97" s="14"/>
      <c r="P97" s="16" t="s">
        <v>667</v>
      </c>
      <c r="Q97" s="10" t="str">
        <f t="shared" si="3"/>
        <v>serial_length,</v>
      </c>
      <c r="R97" s="10" t="str">
        <f t="shared" si="4"/>
        <v>len(serial_length) as serial_length,</v>
      </c>
      <c r="S97" s="24" t="str">
        <f t="shared" si="5"/>
        <v>MIN(DISTINCT serial_length) AS serial_length,</v>
      </c>
    </row>
    <row r="98" spans="1:19" x14ac:dyDescent="0.35">
      <c r="A98" s="14" t="s">
        <v>353</v>
      </c>
      <c r="B98" s="14" t="s">
        <v>145</v>
      </c>
      <c r="C98" s="14" t="s">
        <v>1</v>
      </c>
      <c r="D98" s="14" t="s">
        <v>146</v>
      </c>
      <c r="E98" s="14">
        <v>6</v>
      </c>
      <c r="F98" s="14">
        <v>3</v>
      </c>
      <c r="G98" s="14" t="s">
        <v>170</v>
      </c>
      <c r="H98" s="14">
        <v>1</v>
      </c>
      <c r="I98" s="14" t="s">
        <v>363</v>
      </c>
      <c r="J98" s="15" t="s">
        <v>170</v>
      </c>
      <c r="K98" s="15"/>
      <c r="L98" s="15"/>
      <c r="M98" s="23"/>
      <c r="N98" s="22"/>
      <c r="O98" s="14"/>
      <c r="P98" s="16" t="s">
        <v>667</v>
      </c>
      <c r="Q98" s="10" t="str">
        <f t="shared" si="3"/>
        <v>issue_by,</v>
      </c>
      <c r="R98" s="10" t="str">
        <f t="shared" si="4"/>
        <v>len(issue_by) as issue_by,</v>
      </c>
      <c r="S98" s="24" t="str">
        <f t="shared" si="5"/>
        <v>MIN(DISTINCT issue_by) AS issue_by,</v>
      </c>
    </row>
    <row r="99" spans="1:19" x14ac:dyDescent="0.35">
      <c r="A99" s="14" t="s">
        <v>353</v>
      </c>
      <c r="B99" s="14" t="s">
        <v>281</v>
      </c>
      <c r="C99" s="14" t="s">
        <v>4</v>
      </c>
      <c r="D99" s="14" t="s">
        <v>5</v>
      </c>
      <c r="E99" s="14">
        <v>1</v>
      </c>
      <c r="F99" s="14">
        <v>3</v>
      </c>
      <c r="G99" s="14">
        <v>0</v>
      </c>
      <c r="H99" s="14">
        <v>1</v>
      </c>
      <c r="I99" s="14" t="s">
        <v>356</v>
      </c>
      <c r="J99" s="15" t="s">
        <v>170</v>
      </c>
      <c r="K99" s="15"/>
      <c r="L99" s="15"/>
      <c r="M99" s="23"/>
      <c r="N99" s="22"/>
      <c r="O99" s="14"/>
      <c r="P99" s="16" t="s">
        <v>667</v>
      </c>
      <c r="Q99" s="10" t="str">
        <f t="shared" si="3"/>
        <v>serial_tracked,</v>
      </c>
      <c r="R99" s="10" t="str">
        <f t="shared" si="4"/>
        <v>len(serial_tracked) as serial_tracked,</v>
      </c>
      <c r="S99" s="24" t="str">
        <f t="shared" si="5"/>
        <v>MIN(DISTINCT serial_tracked) AS serial_tracked,</v>
      </c>
    </row>
    <row r="100" spans="1:19" x14ac:dyDescent="0.35">
      <c r="A100" s="14" t="s">
        <v>353</v>
      </c>
      <c r="B100" s="14" t="s">
        <v>166</v>
      </c>
      <c r="C100" s="14" t="s">
        <v>4</v>
      </c>
      <c r="D100" s="14" t="s">
        <v>5</v>
      </c>
      <c r="E100" s="14">
        <v>1</v>
      </c>
      <c r="F100" s="14">
        <v>3</v>
      </c>
      <c r="G100" s="14">
        <v>0</v>
      </c>
      <c r="H100" s="14">
        <v>1</v>
      </c>
      <c r="I100" s="14" t="s">
        <v>356</v>
      </c>
      <c r="J100" s="15" t="s">
        <v>170</v>
      </c>
      <c r="K100" s="15"/>
      <c r="L100" s="15"/>
      <c r="M100" s="23" t="s">
        <v>499</v>
      </c>
      <c r="N100" s="22" t="s">
        <v>623</v>
      </c>
      <c r="O100" s="14"/>
      <c r="P100" s="16" t="s">
        <v>637</v>
      </c>
      <c r="Q100" s="10" t="str">
        <f t="shared" si="3"/>
        <v>lot_tracked,</v>
      </c>
      <c r="R100" s="10" t="str">
        <f t="shared" si="4"/>
        <v>len(lot_tracked) as lot_tracked,</v>
      </c>
      <c r="S100" s="24" t="str">
        <f t="shared" si="5"/>
        <v>MIN(DISTINCT lot_tracked) AS lot_tracked,</v>
      </c>
    </row>
    <row r="101" spans="1:19" x14ac:dyDescent="0.35">
      <c r="A101" s="14" t="s">
        <v>353</v>
      </c>
      <c r="B101" s="14" t="s">
        <v>75</v>
      </c>
      <c r="C101" s="14" t="s">
        <v>1</v>
      </c>
      <c r="D101" s="14" t="s">
        <v>76</v>
      </c>
      <c r="E101" s="14">
        <v>2</v>
      </c>
      <c r="F101" s="14">
        <v>1</v>
      </c>
      <c r="G101" s="14" t="s">
        <v>170</v>
      </c>
      <c r="H101" s="14">
        <v>1</v>
      </c>
      <c r="I101" s="14" t="s">
        <v>359</v>
      </c>
      <c r="J101" s="15" t="s">
        <v>170</v>
      </c>
      <c r="K101" s="15"/>
      <c r="L101" s="15"/>
      <c r="M101" s="23" t="s">
        <v>499</v>
      </c>
      <c r="N101" s="22" t="s">
        <v>501</v>
      </c>
      <c r="O101" s="14"/>
      <c r="P101" s="16" t="s">
        <v>637</v>
      </c>
      <c r="Q101" s="10" t="str">
        <f t="shared" si="3"/>
        <v>cost_type,</v>
      </c>
      <c r="R101" s="10" t="str">
        <f t="shared" si="4"/>
        <v>len(cost_type) as cost_type,</v>
      </c>
      <c r="S101" s="24" t="str">
        <f t="shared" si="5"/>
        <v>MIN(DISTINCT cost_type) AS cost_type,</v>
      </c>
    </row>
    <row r="102" spans="1:19" ht="29" x14ac:dyDescent="0.35">
      <c r="A102" s="32" t="s">
        <v>353</v>
      </c>
      <c r="B102" s="32" t="s">
        <v>174</v>
      </c>
      <c r="C102" s="32" t="s">
        <v>12</v>
      </c>
      <c r="D102" s="14" t="s">
        <v>13</v>
      </c>
      <c r="E102" s="14">
        <v>13</v>
      </c>
      <c r="F102" s="32">
        <v>20</v>
      </c>
      <c r="G102" s="14">
        <v>8</v>
      </c>
      <c r="H102" s="14">
        <v>1</v>
      </c>
      <c r="I102" s="14" t="s">
        <v>356</v>
      </c>
      <c r="J102" s="35" t="s">
        <v>170</v>
      </c>
      <c r="K102" s="35"/>
      <c r="L102" s="35"/>
      <c r="M102" s="30" t="s">
        <v>499</v>
      </c>
      <c r="N102" s="31" t="s">
        <v>692</v>
      </c>
      <c r="O102" s="32"/>
      <c r="P102" s="33" t="s">
        <v>697</v>
      </c>
      <c r="Q102" s="10" t="str">
        <f t="shared" si="3"/>
        <v>matl_cost,</v>
      </c>
      <c r="R102" s="10" t="str">
        <f t="shared" si="4"/>
        <v>len(matl_cost) as matl_cost,</v>
      </c>
      <c r="S102" s="24" t="str">
        <f t="shared" si="5"/>
        <v>MIN(DISTINCT matl_cost) AS matl_cost,</v>
      </c>
    </row>
    <row r="103" spans="1:19" x14ac:dyDescent="0.35">
      <c r="A103" s="14" t="s">
        <v>353</v>
      </c>
      <c r="B103" s="14" t="s">
        <v>156</v>
      </c>
      <c r="C103" s="14" t="s">
        <v>12</v>
      </c>
      <c r="D103" s="14" t="s">
        <v>13</v>
      </c>
      <c r="E103" s="14">
        <v>13</v>
      </c>
      <c r="F103" s="14">
        <v>20</v>
      </c>
      <c r="G103" s="14">
        <v>8</v>
      </c>
      <c r="H103" s="14">
        <v>1</v>
      </c>
      <c r="I103" s="14" t="s">
        <v>356</v>
      </c>
      <c r="J103" s="15" t="s">
        <v>170</v>
      </c>
      <c r="K103" s="15"/>
      <c r="L103" s="15"/>
      <c r="M103" s="23"/>
      <c r="N103" s="22"/>
      <c r="O103" s="14"/>
      <c r="P103" s="16" t="s">
        <v>667</v>
      </c>
      <c r="Q103" s="10" t="str">
        <f t="shared" si="3"/>
        <v>lbr_cost,</v>
      </c>
      <c r="R103" s="10" t="str">
        <f t="shared" si="4"/>
        <v>len(lbr_cost) as lbr_cost,</v>
      </c>
      <c r="S103" s="24" t="str">
        <f t="shared" si="5"/>
        <v>MIN(DISTINCT lbr_cost) AS lbr_cost,</v>
      </c>
    </row>
    <row r="104" spans="1:19" x14ac:dyDescent="0.35">
      <c r="A104" s="14" t="s">
        <v>353</v>
      </c>
      <c r="B104" s="14" t="s">
        <v>134</v>
      </c>
      <c r="C104" s="14" t="s">
        <v>12</v>
      </c>
      <c r="D104" s="14" t="s">
        <v>13</v>
      </c>
      <c r="E104" s="14">
        <v>13</v>
      </c>
      <c r="F104" s="14">
        <v>20</v>
      </c>
      <c r="G104" s="14">
        <v>8</v>
      </c>
      <c r="H104" s="14">
        <v>1</v>
      </c>
      <c r="I104" s="14" t="s">
        <v>356</v>
      </c>
      <c r="J104" s="15" t="s">
        <v>170</v>
      </c>
      <c r="K104" s="15"/>
      <c r="L104" s="15"/>
      <c r="M104" s="23"/>
      <c r="N104" s="22"/>
      <c r="O104" s="14"/>
      <c r="P104" s="16" t="s">
        <v>667</v>
      </c>
      <c r="Q104" s="10" t="str">
        <f t="shared" si="3"/>
        <v>fovhd_cost,</v>
      </c>
      <c r="R104" s="10" t="str">
        <f t="shared" si="4"/>
        <v>len(fovhd_cost) as fovhd_cost,</v>
      </c>
      <c r="S104" s="24" t="str">
        <f t="shared" si="5"/>
        <v>MIN(DISTINCT fovhd_cost) AS fovhd_cost,</v>
      </c>
    </row>
    <row r="105" spans="1:19" x14ac:dyDescent="0.35">
      <c r="A105" s="14" t="s">
        <v>353</v>
      </c>
      <c r="B105" s="14" t="s">
        <v>340</v>
      </c>
      <c r="C105" s="14" t="s">
        <v>12</v>
      </c>
      <c r="D105" s="14" t="s">
        <v>13</v>
      </c>
      <c r="E105" s="14">
        <v>13</v>
      </c>
      <c r="F105" s="14">
        <v>20</v>
      </c>
      <c r="G105" s="14">
        <v>8</v>
      </c>
      <c r="H105" s="14">
        <v>1</v>
      </c>
      <c r="I105" s="14" t="s">
        <v>356</v>
      </c>
      <c r="J105" s="15" t="s">
        <v>170</v>
      </c>
      <c r="K105" s="15"/>
      <c r="L105" s="15"/>
      <c r="M105" s="23"/>
      <c r="N105" s="22"/>
      <c r="O105" s="14"/>
      <c r="P105" s="16" t="s">
        <v>667</v>
      </c>
      <c r="Q105" s="10" t="str">
        <f t="shared" si="3"/>
        <v>vovhd_cost,</v>
      </c>
      <c r="R105" s="10" t="str">
        <f t="shared" si="4"/>
        <v>len(vovhd_cost) as vovhd_cost,</v>
      </c>
      <c r="S105" s="24" t="str">
        <f t="shared" si="5"/>
        <v>MIN(DISTINCT vovhd_cost) AS vovhd_cost,</v>
      </c>
    </row>
    <row r="106" spans="1:19" x14ac:dyDescent="0.35">
      <c r="A106" s="14" t="s">
        <v>353</v>
      </c>
      <c r="B106" s="14" t="s">
        <v>196</v>
      </c>
      <c r="C106" s="14" t="s">
        <v>12</v>
      </c>
      <c r="D106" s="14" t="s">
        <v>13</v>
      </c>
      <c r="E106" s="14">
        <v>13</v>
      </c>
      <c r="F106" s="14">
        <v>20</v>
      </c>
      <c r="G106" s="14">
        <v>8</v>
      </c>
      <c r="H106" s="14">
        <v>1</v>
      </c>
      <c r="I106" s="14" t="s">
        <v>356</v>
      </c>
      <c r="J106" s="15" t="s">
        <v>170</v>
      </c>
      <c r="K106" s="15"/>
      <c r="L106" s="15"/>
      <c r="M106" s="23"/>
      <c r="N106" s="22"/>
      <c r="O106" s="14"/>
      <c r="P106" s="16" t="s">
        <v>667</v>
      </c>
      <c r="Q106" s="10" t="str">
        <f t="shared" si="3"/>
        <v>out_cost,</v>
      </c>
      <c r="R106" s="10" t="str">
        <f t="shared" si="4"/>
        <v>len(out_cost) as out_cost,</v>
      </c>
      <c r="S106" s="24" t="str">
        <f t="shared" si="5"/>
        <v>MIN(DISTINCT out_cost) AS out_cost,</v>
      </c>
    </row>
    <row r="107" spans="1:19" x14ac:dyDescent="0.35">
      <c r="A107" s="32" t="s">
        <v>353</v>
      </c>
      <c r="B107" s="32" t="s">
        <v>91</v>
      </c>
      <c r="C107" s="32" t="s">
        <v>12</v>
      </c>
      <c r="D107" s="14" t="s">
        <v>13</v>
      </c>
      <c r="E107" s="14">
        <v>13</v>
      </c>
      <c r="F107" s="32">
        <v>20</v>
      </c>
      <c r="G107" s="14">
        <v>8</v>
      </c>
      <c r="H107" s="14">
        <v>1</v>
      </c>
      <c r="I107" s="14" t="s">
        <v>356</v>
      </c>
      <c r="J107" s="35" t="s">
        <v>170</v>
      </c>
      <c r="K107" s="35"/>
      <c r="L107" s="35"/>
      <c r="M107" s="30"/>
      <c r="N107" s="31"/>
      <c r="O107" s="32"/>
      <c r="P107" s="33" t="s">
        <v>697</v>
      </c>
      <c r="Q107" s="10" t="str">
        <f t="shared" si="3"/>
        <v>cur_matl_cost,</v>
      </c>
      <c r="R107" s="10" t="str">
        <f t="shared" si="4"/>
        <v>len(cur_matl_cost) as cur_matl_cost,</v>
      </c>
      <c r="S107" s="24" t="str">
        <f t="shared" si="5"/>
        <v>MIN(DISTINCT cur_matl_cost) AS cur_matl_cost,</v>
      </c>
    </row>
    <row r="108" spans="1:19" x14ac:dyDescent="0.35">
      <c r="A108" s="14" t="s">
        <v>353</v>
      </c>
      <c r="B108" s="14" t="s">
        <v>88</v>
      </c>
      <c r="C108" s="14" t="s">
        <v>12</v>
      </c>
      <c r="D108" s="14" t="s">
        <v>13</v>
      </c>
      <c r="E108" s="14">
        <v>13</v>
      </c>
      <c r="F108" s="14">
        <v>20</v>
      </c>
      <c r="G108" s="14">
        <v>8</v>
      </c>
      <c r="H108" s="14">
        <v>1</v>
      </c>
      <c r="I108" s="14" t="s">
        <v>356</v>
      </c>
      <c r="J108" s="15" t="s">
        <v>170</v>
      </c>
      <c r="K108" s="15"/>
      <c r="L108" s="15"/>
      <c r="M108" s="23"/>
      <c r="N108" s="22"/>
      <c r="O108" s="14"/>
      <c r="P108" s="16" t="s">
        <v>667</v>
      </c>
      <c r="Q108" s="10" t="str">
        <f t="shared" si="3"/>
        <v>cur_lbr_cost,</v>
      </c>
      <c r="R108" s="10" t="str">
        <f t="shared" si="4"/>
        <v>len(cur_lbr_cost) as cur_lbr_cost,</v>
      </c>
      <c r="S108" s="24" t="str">
        <f t="shared" si="5"/>
        <v>MIN(DISTINCT cur_lbr_cost) AS cur_lbr_cost,</v>
      </c>
    </row>
    <row r="109" spans="1:19" x14ac:dyDescent="0.35">
      <c r="A109" s="14" t="s">
        <v>353</v>
      </c>
      <c r="B109" s="14" t="s">
        <v>85</v>
      </c>
      <c r="C109" s="14" t="s">
        <v>12</v>
      </c>
      <c r="D109" s="14" t="s">
        <v>13</v>
      </c>
      <c r="E109" s="14">
        <v>13</v>
      </c>
      <c r="F109" s="14">
        <v>20</v>
      </c>
      <c r="G109" s="14">
        <v>8</v>
      </c>
      <c r="H109" s="14">
        <v>1</v>
      </c>
      <c r="I109" s="14" t="s">
        <v>356</v>
      </c>
      <c r="J109" s="15" t="s">
        <v>170</v>
      </c>
      <c r="K109" s="15"/>
      <c r="L109" s="15"/>
      <c r="M109" s="23"/>
      <c r="N109" s="22"/>
      <c r="O109" s="14"/>
      <c r="P109" s="16" t="s">
        <v>667</v>
      </c>
      <c r="Q109" s="10" t="str">
        <f t="shared" si="3"/>
        <v>cur_fovhd_cost,</v>
      </c>
      <c r="R109" s="10" t="str">
        <f t="shared" si="4"/>
        <v>len(cur_fovhd_cost) as cur_fovhd_cost,</v>
      </c>
      <c r="S109" s="24" t="str">
        <f t="shared" si="5"/>
        <v>MIN(DISTINCT cur_fovhd_cost) AS cur_fovhd_cost,</v>
      </c>
    </row>
    <row r="110" spans="1:19" x14ac:dyDescent="0.35">
      <c r="A110" s="14" t="s">
        <v>353</v>
      </c>
      <c r="B110" s="14" t="s">
        <v>94</v>
      </c>
      <c r="C110" s="14" t="s">
        <v>12</v>
      </c>
      <c r="D110" s="14" t="s">
        <v>13</v>
      </c>
      <c r="E110" s="14">
        <v>13</v>
      </c>
      <c r="F110" s="14">
        <v>20</v>
      </c>
      <c r="G110" s="14">
        <v>8</v>
      </c>
      <c r="H110" s="14">
        <v>1</v>
      </c>
      <c r="I110" s="14" t="s">
        <v>356</v>
      </c>
      <c r="J110" s="15" t="s">
        <v>170</v>
      </c>
      <c r="K110" s="15"/>
      <c r="L110" s="15"/>
      <c r="M110" s="23"/>
      <c r="N110" s="22"/>
      <c r="O110" s="14"/>
      <c r="P110" s="16" t="s">
        <v>667</v>
      </c>
      <c r="Q110" s="10" t="str">
        <f t="shared" si="3"/>
        <v>cur_vovhd_cost,</v>
      </c>
      <c r="R110" s="10" t="str">
        <f t="shared" si="4"/>
        <v>len(cur_vovhd_cost) as cur_vovhd_cost,</v>
      </c>
      <c r="S110" s="24" t="str">
        <f t="shared" si="5"/>
        <v>MIN(DISTINCT cur_vovhd_cost) AS cur_vovhd_cost,</v>
      </c>
    </row>
    <row r="111" spans="1:19" x14ac:dyDescent="0.35">
      <c r="A111" s="14" t="s">
        <v>353</v>
      </c>
      <c r="B111" s="14" t="s">
        <v>92</v>
      </c>
      <c r="C111" s="14" t="s">
        <v>12</v>
      </c>
      <c r="D111" s="14" t="s">
        <v>13</v>
      </c>
      <c r="E111" s="14">
        <v>13</v>
      </c>
      <c r="F111" s="14">
        <v>20</v>
      </c>
      <c r="G111" s="14">
        <v>8</v>
      </c>
      <c r="H111" s="14">
        <v>1</v>
      </c>
      <c r="I111" s="14" t="s">
        <v>356</v>
      </c>
      <c r="J111" s="15" t="s">
        <v>170</v>
      </c>
      <c r="K111" s="15"/>
      <c r="L111" s="15"/>
      <c r="M111" s="23"/>
      <c r="N111" s="22"/>
      <c r="O111" s="14"/>
      <c r="P111" s="16" t="s">
        <v>667</v>
      </c>
      <c r="Q111" s="10" t="str">
        <f t="shared" si="3"/>
        <v>cur_out_cost,</v>
      </c>
      <c r="R111" s="10" t="str">
        <f t="shared" si="4"/>
        <v>len(cur_out_cost) as cur_out_cost,</v>
      </c>
      <c r="S111" s="24" t="str">
        <f t="shared" si="5"/>
        <v>MIN(DISTINCT cur_out_cost) AS cur_out_cost,</v>
      </c>
    </row>
    <row r="112" spans="1:19" ht="29" x14ac:dyDescent="0.35">
      <c r="A112" s="32" t="s">
        <v>353</v>
      </c>
      <c r="B112" s="32" t="s">
        <v>30</v>
      </c>
      <c r="C112" s="32" t="s">
        <v>12</v>
      </c>
      <c r="D112" s="14" t="s">
        <v>13</v>
      </c>
      <c r="E112" s="14">
        <v>13</v>
      </c>
      <c r="F112" s="32">
        <v>20</v>
      </c>
      <c r="G112" s="14">
        <v>8</v>
      </c>
      <c r="H112" s="14">
        <v>1</v>
      </c>
      <c r="I112" s="14" t="s">
        <v>356</v>
      </c>
      <c r="J112" s="35" t="s">
        <v>170</v>
      </c>
      <c r="K112" s="35"/>
      <c r="L112" s="35"/>
      <c r="M112" s="30" t="s">
        <v>499</v>
      </c>
      <c r="N112" s="31" t="s">
        <v>692</v>
      </c>
      <c r="O112" s="32"/>
      <c r="P112" s="33" t="s">
        <v>697</v>
      </c>
      <c r="Q112" s="10" t="str">
        <f t="shared" si="3"/>
        <v>avg_matl_cost,</v>
      </c>
      <c r="R112" s="10" t="str">
        <f t="shared" si="4"/>
        <v>len(avg_matl_cost) as avg_matl_cost,</v>
      </c>
      <c r="S112" s="24" t="str">
        <f t="shared" si="5"/>
        <v>MIN(DISTINCT avg_matl_cost) AS avg_matl_cost,</v>
      </c>
    </row>
    <row r="113" spans="1:19" x14ac:dyDescent="0.35">
      <c r="A113" s="14" t="s">
        <v>353</v>
      </c>
      <c r="B113" s="14" t="s">
        <v>29</v>
      </c>
      <c r="C113" s="14" t="s">
        <v>12</v>
      </c>
      <c r="D113" s="14" t="s">
        <v>13</v>
      </c>
      <c r="E113" s="14">
        <v>13</v>
      </c>
      <c r="F113" s="14">
        <v>20</v>
      </c>
      <c r="G113" s="14">
        <v>8</v>
      </c>
      <c r="H113" s="14">
        <v>1</v>
      </c>
      <c r="I113" s="14" t="s">
        <v>356</v>
      </c>
      <c r="J113" s="15" t="s">
        <v>170</v>
      </c>
      <c r="K113" s="15"/>
      <c r="L113" s="15"/>
      <c r="M113" s="23"/>
      <c r="N113" s="22"/>
      <c r="O113" s="14"/>
      <c r="P113" s="16" t="s">
        <v>667</v>
      </c>
      <c r="Q113" s="10" t="str">
        <f t="shared" si="3"/>
        <v>avg_lbr_cost,</v>
      </c>
      <c r="R113" s="10" t="str">
        <f t="shared" si="4"/>
        <v>len(avg_lbr_cost) as avg_lbr_cost,</v>
      </c>
      <c r="S113" s="24" t="str">
        <f t="shared" si="5"/>
        <v>MIN(DISTINCT avg_lbr_cost) AS avg_lbr_cost,</v>
      </c>
    </row>
    <row r="114" spans="1:19" x14ac:dyDescent="0.35">
      <c r="A114" s="14" t="s">
        <v>353</v>
      </c>
      <c r="B114" s="14" t="s">
        <v>28</v>
      </c>
      <c r="C114" s="14" t="s">
        <v>12</v>
      </c>
      <c r="D114" s="14" t="s">
        <v>13</v>
      </c>
      <c r="E114" s="14">
        <v>13</v>
      </c>
      <c r="F114" s="14">
        <v>20</v>
      </c>
      <c r="G114" s="14">
        <v>8</v>
      </c>
      <c r="H114" s="14">
        <v>1</v>
      </c>
      <c r="I114" s="14" t="s">
        <v>356</v>
      </c>
      <c r="J114" s="15" t="s">
        <v>170</v>
      </c>
      <c r="K114" s="15"/>
      <c r="L114" s="15"/>
      <c r="M114" s="23"/>
      <c r="N114" s="22"/>
      <c r="O114" s="14"/>
      <c r="P114" s="16" t="s">
        <v>667</v>
      </c>
      <c r="Q114" s="10" t="str">
        <f t="shared" si="3"/>
        <v>avg_fovhd_cost,</v>
      </c>
      <c r="R114" s="10" t="str">
        <f t="shared" si="4"/>
        <v>len(avg_fovhd_cost) as avg_fovhd_cost,</v>
      </c>
      <c r="S114" s="24" t="str">
        <f t="shared" si="5"/>
        <v>MIN(DISTINCT avg_fovhd_cost) AS avg_fovhd_cost,</v>
      </c>
    </row>
    <row r="115" spans="1:19" x14ac:dyDescent="0.35">
      <c r="A115" s="14" t="s">
        <v>353</v>
      </c>
      <c r="B115" s="14" t="s">
        <v>33</v>
      </c>
      <c r="C115" s="14" t="s">
        <v>12</v>
      </c>
      <c r="D115" s="14" t="s">
        <v>13</v>
      </c>
      <c r="E115" s="14">
        <v>13</v>
      </c>
      <c r="F115" s="14">
        <v>20</v>
      </c>
      <c r="G115" s="14">
        <v>8</v>
      </c>
      <c r="H115" s="14">
        <v>1</v>
      </c>
      <c r="I115" s="14" t="s">
        <v>356</v>
      </c>
      <c r="J115" s="15" t="s">
        <v>170</v>
      </c>
      <c r="K115" s="15"/>
      <c r="L115" s="15"/>
      <c r="M115" s="23"/>
      <c r="N115" s="22"/>
      <c r="O115" s="14"/>
      <c r="P115" s="16" t="s">
        <v>667</v>
      </c>
      <c r="Q115" s="10" t="str">
        <f t="shared" si="3"/>
        <v>avg_vovhd_cost,</v>
      </c>
      <c r="R115" s="10" t="str">
        <f t="shared" si="4"/>
        <v>len(avg_vovhd_cost) as avg_vovhd_cost,</v>
      </c>
      <c r="S115" s="24" t="str">
        <f t="shared" si="5"/>
        <v>MIN(DISTINCT avg_vovhd_cost) AS avg_vovhd_cost,</v>
      </c>
    </row>
    <row r="116" spans="1:19" x14ac:dyDescent="0.35">
      <c r="A116" s="14" t="s">
        <v>353</v>
      </c>
      <c r="B116" s="14" t="s">
        <v>31</v>
      </c>
      <c r="C116" s="14" t="s">
        <v>12</v>
      </c>
      <c r="D116" s="14" t="s">
        <v>13</v>
      </c>
      <c r="E116" s="14">
        <v>13</v>
      </c>
      <c r="F116" s="14">
        <v>20</v>
      </c>
      <c r="G116" s="14">
        <v>8</v>
      </c>
      <c r="H116" s="14">
        <v>1</v>
      </c>
      <c r="I116" s="14" t="s">
        <v>356</v>
      </c>
      <c r="J116" s="15" t="s">
        <v>170</v>
      </c>
      <c r="K116" s="15"/>
      <c r="L116" s="15"/>
      <c r="M116" s="23"/>
      <c r="N116" s="22"/>
      <c r="O116" s="14"/>
      <c r="P116" s="16" t="s">
        <v>667</v>
      </c>
      <c r="Q116" s="10" t="str">
        <f t="shared" si="3"/>
        <v>avg_out_cost,</v>
      </c>
      <c r="R116" s="10" t="str">
        <f t="shared" si="4"/>
        <v>len(avg_out_cost) as avg_out_cost,</v>
      </c>
      <c r="S116" s="24" t="str">
        <f t="shared" si="5"/>
        <v>MIN(DISTINCT avg_out_cost) AS avg_out_cost,</v>
      </c>
    </row>
    <row r="117" spans="1:19" x14ac:dyDescent="0.35">
      <c r="A117" s="14" t="s">
        <v>353</v>
      </c>
      <c r="B117" s="14" t="s">
        <v>240</v>
      </c>
      <c r="C117" s="14" t="s">
        <v>1</v>
      </c>
      <c r="D117" s="14" t="s">
        <v>241</v>
      </c>
      <c r="E117" s="14">
        <v>2</v>
      </c>
      <c r="F117" s="14">
        <v>1</v>
      </c>
      <c r="G117" s="14" t="s">
        <v>170</v>
      </c>
      <c r="H117" s="14">
        <v>1</v>
      </c>
      <c r="I117" s="14" t="s">
        <v>366</v>
      </c>
      <c r="J117" s="15" t="s">
        <v>170</v>
      </c>
      <c r="K117" s="15"/>
      <c r="L117" s="15"/>
      <c r="M117" s="23"/>
      <c r="N117" s="22"/>
      <c r="O117" s="14"/>
      <c r="P117" s="16" t="s">
        <v>667</v>
      </c>
      <c r="Q117" s="10" t="str">
        <f t="shared" si="3"/>
        <v>prod_type,</v>
      </c>
      <c r="R117" s="10" t="str">
        <f t="shared" si="4"/>
        <v>len(prod_type) as prod_type,</v>
      </c>
      <c r="S117" s="24" t="str">
        <f t="shared" si="5"/>
        <v>MIN(DISTINCT prod_type) AS prod_type,</v>
      </c>
    </row>
    <row r="118" spans="1:19" x14ac:dyDescent="0.35">
      <c r="A118" s="14" t="s">
        <v>353</v>
      </c>
      <c r="B118" s="14" t="s">
        <v>253</v>
      </c>
      <c r="C118" s="14" t="s">
        <v>12</v>
      </c>
      <c r="D118" s="14" t="s">
        <v>254</v>
      </c>
      <c r="E118" s="14">
        <v>9</v>
      </c>
      <c r="F118" s="14">
        <v>10</v>
      </c>
      <c r="G118" s="14">
        <v>3</v>
      </c>
      <c r="H118" s="14">
        <v>1</v>
      </c>
      <c r="I118" s="14" t="s">
        <v>355</v>
      </c>
      <c r="J118" s="15" t="s">
        <v>170</v>
      </c>
      <c r="K118" s="15"/>
      <c r="L118" s="15"/>
      <c r="M118" s="23"/>
      <c r="N118" s="22"/>
      <c r="O118" s="14"/>
      <c r="P118" s="16" t="s">
        <v>667</v>
      </c>
      <c r="Q118" s="10" t="str">
        <f t="shared" si="3"/>
        <v>rate_per_day,</v>
      </c>
      <c r="R118" s="10" t="str">
        <f t="shared" si="4"/>
        <v>len(rate_per_day) as rate_per_day,</v>
      </c>
      <c r="S118" s="24" t="str">
        <f t="shared" si="5"/>
        <v>MIN(DISTINCT rate_per_day) AS rate_per_day,</v>
      </c>
    </row>
    <row r="119" spans="1:19" x14ac:dyDescent="0.35">
      <c r="A119" s="14" t="s">
        <v>353</v>
      </c>
      <c r="B119" s="14" t="s">
        <v>179</v>
      </c>
      <c r="C119" s="14" t="s">
        <v>98</v>
      </c>
      <c r="D119" s="14" t="s">
        <v>180</v>
      </c>
      <c r="E119" s="14">
        <v>2</v>
      </c>
      <c r="F119" s="14">
        <v>5</v>
      </c>
      <c r="G119" s="14">
        <v>0</v>
      </c>
      <c r="H119" s="14">
        <v>1</v>
      </c>
      <c r="I119" s="14" t="s">
        <v>170</v>
      </c>
      <c r="J119" s="15" t="s">
        <v>170</v>
      </c>
      <c r="K119" s="15"/>
      <c r="L119" s="15"/>
      <c r="M119" s="23"/>
      <c r="N119" s="22"/>
      <c r="O119" s="14"/>
      <c r="P119" s="16" t="s">
        <v>667</v>
      </c>
      <c r="Q119" s="10" t="str">
        <f t="shared" si="3"/>
        <v>mps_plan_fence,</v>
      </c>
      <c r="R119" s="10" t="str">
        <f t="shared" si="4"/>
        <v>len(mps_plan_fence) as mps_plan_fence,</v>
      </c>
      <c r="S119" s="24" t="str">
        <f t="shared" si="5"/>
        <v>MIN(DISTINCT mps_plan_fence) AS mps_plan_fence,</v>
      </c>
    </row>
    <row r="120" spans="1:19" ht="29" x14ac:dyDescent="0.35">
      <c r="A120" s="14" t="s">
        <v>353</v>
      </c>
      <c r="B120" s="14" t="s">
        <v>202</v>
      </c>
      <c r="C120" s="14" t="s">
        <v>4</v>
      </c>
      <c r="D120" s="14" t="s">
        <v>5</v>
      </c>
      <c r="E120" s="14">
        <v>1</v>
      </c>
      <c r="F120" s="14">
        <v>3</v>
      </c>
      <c r="G120" s="14">
        <v>0</v>
      </c>
      <c r="H120" s="14">
        <v>1</v>
      </c>
      <c r="I120" s="14" t="s">
        <v>355</v>
      </c>
      <c r="J120" s="15" t="s">
        <v>170</v>
      </c>
      <c r="K120" s="15"/>
      <c r="L120" s="15"/>
      <c r="M120" s="23" t="s">
        <v>499</v>
      </c>
      <c r="N120" s="22" t="s">
        <v>497</v>
      </c>
      <c r="O120" s="22" t="s">
        <v>674</v>
      </c>
      <c r="P120" s="16" t="s">
        <v>637</v>
      </c>
      <c r="Q120" s="10" t="str">
        <f t="shared" si="3"/>
        <v>pass_req,</v>
      </c>
      <c r="R120" s="10" t="str">
        <f t="shared" si="4"/>
        <v>len(pass_req) as pass_req,</v>
      </c>
      <c r="S120" s="24" t="str">
        <f t="shared" si="5"/>
        <v>MIN(DISTINCT pass_req) AS pass_req,</v>
      </c>
    </row>
    <row r="121" spans="1:19" x14ac:dyDescent="0.35">
      <c r="A121" s="14" t="s">
        <v>353</v>
      </c>
      <c r="B121" s="14" t="s">
        <v>161</v>
      </c>
      <c r="C121" s="14" t="s">
        <v>4</v>
      </c>
      <c r="D121" s="14" t="s">
        <v>5</v>
      </c>
      <c r="E121" s="14">
        <v>1</v>
      </c>
      <c r="F121" s="14">
        <v>3</v>
      </c>
      <c r="G121" s="14">
        <v>0</v>
      </c>
      <c r="H121" s="14">
        <v>1</v>
      </c>
      <c r="I121" s="14" t="s">
        <v>356</v>
      </c>
      <c r="J121" s="15" t="s">
        <v>170</v>
      </c>
      <c r="K121" s="15"/>
      <c r="L121" s="15"/>
      <c r="M121" s="23"/>
      <c r="N121" s="22"/>
      <c r="O121" s="14"/>
      <c r="P121" s="16" t="s">
        <v>667</v>
      </c>
      <c r="Q121" s="10" t="str">
        <f t="shared" si="3"/>
        <v>lot_gen_exp,</v>
      </c>
      <c r="R121" s="10" t="str">
        <f t="shared" si="4"/>
        <v>len(lot_gen_exp) as lot_gen_exp,</v>
      </c>
      <c r="S121" s="24" t="str">
        <f t="shared" si="5"/>
        <v>MIN(DISTINCT lot_gen_exp) AS lot_gen_exp,</v>
      </c>
    </row>
    <row r="122" spans="1:19" x14ac:dyDescent="0.35">
      <c r="A122" s="14" t="s">
        <v>353</v>
      </c>
      <c r="B122" s="14" t="s">
        <v>299</v>
      </c>
      <c r="C122" s="14" t="s">
        <v>9</v>
      </c>
      <c r="D122" s="14" t="s">
        <v>212</v>
      </c>
      <c r="E122" s="14">
        <v>16</v>
      </c>
      <c r="F122" s="14">
        <v>8</v>
      </c>
      <c r="G122" s="14" t="s">
        <v>170</v>
      </c>
      <c r="H122" s="14">
        <v>1</v>
      </c>
      <c r="I122" s="14" t="s">
        <v>170</v>
      </c>
      <c r="J122" s="15" t="s">
        <v>170</v>
      </c>
      <c r="K122" s="15"/>
      <c r="L122" s="15"/>
      <c r="M122" s="23" t="s">
        <v>499</v>
      </c>
      <c r="N122" s="22" t="s">
        <v>680</v>
      </c>
      <c r="O122" s="14"/>
      <c r="P122" s="16" t="s">
        <v>637</v>
      </c>
      <c r="Q122" s="10" t="str">
        <f t="shared" si="3"/>
        <v>supply_site,</v>
      </c>
      <c r="R122" s="10" t="str">
        <f t="shared" si="4"/>
        <v>len(supply_site) as supply_site,</v>
      </c>
      <c r="S122" s="24" t="str">
        <f t="shared" si="5"/>
        <v>MIN(DISTINCT supply_site) AS supply_site,</v>
      </c>
    </row>
    <row r="123" spans="1:19" x14ac:dyDescent="0.35">
      <c r="A123" s="14" t="s">
        <v>353</v>
      </c>
      <c r="B123" s="14" t="s">
        <v>238</v>
      </c>
      <c r="C123" s="14" t="s">
        <v>9</v>
      </c>
      <c r="D123" s="14" t="s">
        <v>239</v>
      </c>
      <c r="E123" s="14">
        <v>14</v>
      </c>
      <c r="F123" s="14">
        <v>7</v>
      </c>
      <c r="G123" s="14" t="s">
        <v>170</v>
      </c>
      <c r="H123" s="14">
        <v>1</v>
      </c>
      <c r="I123" s="14" t="s">
        <v>170</v>
      </c>
      <c r="J123" s="15" t="s">
        <v>170</v>
      </c>
      <c r="K123" s="15"/>
      <c r="L123" s="15"/>
      <c r="M123" s="23"/>
      <c r="N123" s="22"/>
      <c r="O123" s="14"/>
      <c r="P123" s="16" t="s">
        <v>667</v>
      </c>
      <c r="Q123" s="10" t="str">
        <f t="shared" si="3"/>
        <v>prod_mix,</v>
      </c>
      <c r="R123" s="10" t="str">
        <f t="shared" si="4"/>
        <v>len(prod_mix) as prod_mix,</v>
      </c>
      <c r="S123" s="24" t="str">
        <f t="shared" si="5"/>
        <v>MIN(DISTINCT prod_mix) AS prod_mix,</v>
      </c>
    </row>
    <row r="124" spans="1:19" x14ac:dyDescent="0.35">
      <c r="A124" s="14" t="s">
        <v>353</v>
      </c>
      <c r="B124" s="14" t="s">
        <v>290</v>
      </c>
      <c r="C124" s="14" t="s">
        <v>1</v>
      </c>
      <c r="D124" s="14" t="s">
        <v>291</v>
      </c>
      <c r="E124" s="14">
        <v>2</v>
      </c>
      <c r="F124" s="14">
        <v>1</v>
      </c>
      <c r="G124" s="14" t="s">
        <v>170</v>
      </c>
      <c r="H124" s="14">
        <v>1</v>
      </c>
      <c r="I124" s="14" t="s">
        <v>359</v>
      </c>
      <c r="J124" s="15" t="s">
        <v>170</v>
      </c>
      <c r="K124" s="15"/>
      <c r="L124" s="15"/>
      <c r="M124" s="23" t="s">
        <v>499</v>
      </c>
      <c r="N124" s="22" t="s">
        <v>501</v>
      </c>
      <c r="O124" s="14"/>
      <c r="P124" s="16" t="s">
        <v>637</v>
      </c>
      <c r="Q124" s="10" t="str">
        <f t="shared" si="3"/>
        <v>stat,</v>
      </c>
      <c r="R124" s="10" t="str">
        <f t="shared" si="4"/>
        <v>len(stat) as stat,</v>
      </c>
      <c r="S124" s="24" t="str">
        <f t="shared" si="5"/>
        <v>MIN(DISTINCT stat) AS stat,</v>
      </c>
    </row>
    <row r="125" spans="1:19" x14ac:dyDescent="0.35">
      <c r="A125" s="14" t="s">
        <v>353</v>
      </c>
      <c r="B125" s="14" t="s">
        <v>292</v>
      </c>
      <c r="C125" s="14" t="s">
        <v>9</v>
      </c>
      <c r="D125" s="14" t="s">
        <v>208</v>
      </c>
      <c r="E125" s="14">
        <v>6</v>
      </c>
      <c r="F125" s="14">
        <v>3</v>
      </c>
      <c r="G125" s="14" t="s">
        <v>170</v>
      </c>
      <c r="H125" s="14">
        <v>1</v>
      </c>
      <c r="I125" s="14" t="s">
        <v>170</v>
      </c>
      <c r="J125" s="15" t="s">
        <v>170</v>
      </c>
      <c r="K125" s="15"/>
      <c r="L125" s="15"/>
      <c r="M125" s="23"/>
      <c r="N125" s="22"/>
      <c r="O125" s="14"/>
      <c r="P125" s="16" t="s">
        <v>667</v>
      </c>
      <c r="Q125" s="10" t="str">
        <f t="shared" si="3"/>
        <v>status_chg_user_code,</v>
      </c>
      <c r="R125" s="10" t="str">
        <f t="shared" si="4"/>
        <v>len(status_chg_user_code) as status_chg_user_code,</v>
      </c>
      <c r="S125" s="24" t="str">
        <f t="shared" si="5"/>
        <v>MIN(DISTINCT status_chg_user_code) AS status_chg_user_code,</v>
      </c>
    </row>
    <row r="126" spans="1:19" x14ac:dyDescent="0.35">
      <c r="A126" s="14" t="s">
        <v>353</v>
      </c>
      <c r="B126" s="14" t="s">
        <v>56</v>
      </c>
      <c r="C126" s="14" t="s">
        <v>43</v>
      </c>
      <c r="D126" s="14" t="s">
        <v>44</v>
      </c>
      <c r="E126" s="14">
        <v>8</v>
      </c>
      <c r="F126" s="14">
        <v>23</v>
      </c>
      <c r="G126" s="14">
        <v>3</v>
      </c>
      <c r="H126" s="14">
        <v>1</v>
      </c>
      <c r="I126" s="14" t="s">
        <v>170</v>
      </c>
      <c r="J126" s="15" t="s">
        <v>170</v>
      </c>
      <c r="K126" s="15"/>
      <c r="L126" s="15"/>
      <c r="M126" s="23"/>
      <c r="N126" s="22"/>
      <c r="O126" s="14"/>
      <c r="P126" s="16" t="s">
        <v>667</v>
      </c>
      <c r="Q126" s="10" t="str">
        <f t="shared" si="3"/>
        <v>chg_date,</v>
      </c>
      <c r="R126" s="10" t="str">
        <f t="shared" si="4"/>
        <v>len(chg_date) as chg_date,</v>
      </c>
      <c r="S126" s="24" t="str">
        <f t="shared" si="5"/>
        <v>MIN(DISTINCT chg_date) AS chg_date,</v>
      </c>
    </row>
    <row r="127" spans="1:19" x14ac:dyDescent="0.35">
      <c r="A127" s="14" t="s">
        <v>353</v>
      </c>
      <c r="B127" s="14" t="s">
        <v>258</v>
      </c>
      <c r="C127" s="14" t="s">
        <v>9</v>
      </c>
      <c r="D127" s="14" t="s">
        <v>259</v>
      </c>
      <c r="E127" s="14">
        <v>6</v>
      </c>
      <c r="F127" s="14">
        <v>3</v>
      </c>
      <c r="G127" s="14" t="s">
        <v>170</v>
      </c>
      <c r="H127" s="14">
        <v>1</v>
      </c>
      <c r="I127" s="14" t="s">
        <v>170</v>
      </c>
      <c r="J127" s="15" t="s">
        <v>170</v>
      </c>
      <c r="K127" s="15"/>
      <c r="L127" s="15"/>
      <c r="M127" s="23" t="s">
        <v>499</v>
      </c>
      <c r="N127" s="22" t="s">
        <v>646</v>
      </c>
      <c r="O127" s="14"/>
      <c r="P127" s="16" t="s">
        <v>637</v>
      </c>
      <c r="Q127" s="10" t="str">
        <f t="shared" si="3"/>
        <v>reason_code,</v>
      </c>
      <c r="R127" s="10" t="str">
        <f t="shared" si="4"/>
        <v>len(reason_code) as reason_code,</v>
      </c>
      <c r="S127" s="24" t="str">
        <f t="shared" si="5"/>
        <v>MIN(DISTINCT reason_code) AS reason_code,</v>
      </c>
    </row>
    <row r="128" spans="1:19" x14ac:dyDescent="0.35">
      <c r="A128" s="14" t="s">
        <v>353</v>
      </c>
      <c r="B128" s="14" t="s">
        <v>302</v>
      </c>
      <c r="C128" s="14" t="s">
        <v>9</v>
      </c>
      <c r="D128" s="14" t="s">
        <v>303</v>
      </c>
      <c r="E128" s="14">
        <v>8</v>
      </c>
      <c r="F128" s="14">
        <v>4</v>
      </c>
      <c r="G128" s="14" t="s">
        <v>170</v>
      </c>
      <c r="H128" s="14">
        <v>1</v>
      </c>
      <c r="I128" s="14" t="s">
        <v>170</v>
      </c>
      <c r="J128" s="15" t="s">
        <v>170</v>
      </c>
      <c r="K128" s="15"/>
      <c r="L128" s="15"/>
      <c r="M128" s="23" t="s">
        <v>499</v>
      </c>
      <c r="N128" s="22" t="s">
        <v>679</v>
      </c>
      <c r="O128" s="14"/>
      <c r="P128" s="16" t="s">
        <v>637</v>
      </c>
      <c r="Q128" s="10" t="str">
        <f t="shared" si="3"/>
        <v>supply_whse,</v>
      </c>
      <c r="R128" s="10" t="str">
        <f t="shared" si="4"/>
        <v>len(supply_whse) as supply_whse,</v>
      </c>
      <c r="S128" s="24" t="str">
        <f t="shared" si="5"/>
        <v>MIN(DISTINCT supply_whse) AS supply_whse,</v>
      </c>
    </row>
    <row r="129" spans="1:19" ht="29" x14ac:dyDescent="0.35">
      <c r="A129" s="32" t="s">
        <v>353</v>
      </c>
      <c r="B129" s="32" t="s">
        <v>111</v>
      </c>
      <c r="C129" s="32" t="s">
        <v>98</v>
      </c>
      <c r="D129" s="14" t="s">
        <v>112</v>
      </c>
      <c r="E129" s="14">
        <v>2</v>
      </c>
      <c r="F129" s="32">
        <v>5</v>
      </c>
      <c r="G129" s="14">
        <v>0</v>
      </c>
      <c r="H129" s="14">
        <v>1</v>
      </c>
      <c r="I129" s="14" t="s">
        <v>170</v>
      </c>
      <c r="J129" s="35" t="s">
        <v>170</v>
      </c>
      <c r="K129" s="35"/>
      <c r="L129" s="35"/>
      <c r="M129" s="30" t="s">
        <v>696</v>
      </c>
      <c r="N129" s="31" t="s">
        <v>695</v>
      </c>
      <c r="O129" s="31"/>
      <c r="P129" s="33" t="s">
        <v>697</v>
      </c>
      <c r="Q129" s="10" t="str">
        <f t="shared" si="3"/>
        <v>due_period,</v>
      </c>
      <c r="R129" s="10" t="str">
        <f t="shared" si="4"/>
        <v>len(due_period) as due_period,</v>
      </c>
      <c r="S129" s="24" t="str">
        <f t="shared" si="5"/>
        <v>MIN(DISTINCT due_period) AS due_period,</v>
      </c>
    </row>
    <row r="130" spans="1:19" x14ac:dyDescent="0.35">
      <c r="A130" s="14" t="s">
        <v>353</v>
      </c>
      <c r="B130" s="14" t="s">
        <v>191</v>
      </c>
      <c r="C130" s="14" t="s">
        <v>12</v>
      </c>
      <c r="D130" s="14" t="s">
        <v>133</v>
      </c>
      <c r="E130" s="14">
        <v>9</v>
      </c>
      <c r="F130" s="14">
        <v>19</v>
      </c>
      <c r="G130" s="14">
        <v>8</v>
      </c>
      <c r="H130" s="14">
        <v>1</v>
      </c>
      <c r="I130" s="14" t="s">
        <v>356</v>
      </c>
      <c r="J130" s="15" t="s">
        <v>170</v>
      </c>
      <c r="K130" s="15"/>
      <c r="L130" s="15"/>
      <c r="M130" s="23"/>
      <c r="N130" s="22"/>
      <c r="O130" s="14"/>
      <c r="P130" s="16" t="s">
        <v>667</v>
      </c>
      <c r="Q130" s="10" t="str">
        <f t="shared" si="3"/>
        <v>order_max,</v>
      </c>
      <c r="R130" s="10" t="str">
        <f t="shared" si="4"/>
        <v>len(order_max) as order_max,</v>
      </c>
      <c r="S130" s="24" t="str">
        <f t="shared" si="5"/>
        <v>MIN(DISTINCT order_max) AS order_max,</v>
      </c>
    </row>
    <row r="131" spans="1:19" x14ac:dyDescent="0.35">
      <c r="A131" s="14" t="s">
        <v>353</v>
      </c>
      <c r="B131" s="14" t="s">
        <v>181</v>
      </c>
      <c r="C131" s="14" t="s">
        <v>4</v>
      </c>
      <c r="D131" s="14" t="s">
        <v>5</v>
      </c>
      <c r="E131" s="14">
        <v>1</v>
      </c>
      <c r="F131" s="14">
        <v>3</v>
      </c>
      <c r="G131" s="14">
        <v>0</v>
      </c>
      <c r="H131" s="14">
        <v>1</v>
      </c>
      <c r="I131" s="14" t="s">
        <v>356</v>
      </c>
      <c r="J131" s="15" t="s">
        <v>170</v>
      </c>
      <c r="K131" s="15"/>
      <c r="L131" s="15"/>
      <c r="M131" s="23"/>
      <c r="N131" s="22"/>
      <c r="O131" s="14"/>
      <c r="P131" s="16" t="s">
        <v>667</v>
      </c>
      <c r="Q131" s="10" t="str">
        <f t="shared" ref="Q131:Q194" si="6">B131&amp;IF(A132="","",",")</f>
        <v>mrp_part,</v>
      </c>
      <c r="R131" s="10" t="str">
        <f t="shared" ref="R131:R194" si="7">"len("&amp;B131&amp;") as "&amp;B131&amp;","</f>
        <v>len(mrp_part) as mrp_part,</v>
      </c>
      <c r="S131" s="24" t="str">
        <f t="shared" ref="S131:S194" si="8">"MIN(DISTINCT "&amp;B131&amp;") AS "&amp;B131&amp;","</f>
        <v>MIN(DISTINCT mrp_part) AS mrp_part,</v>
      </c>
    </row>
    <row r="132" spans="1:19" x14ac:dyDescent="0.35">
      <c r="A132" s="14" t="s">
        <v>353</v>
      </c>
      <c r="B132" s="14" t="s">
        <v>139</v>
      </c>
      <c r="C132" s="14" t="s">
        <v>4</v>
      </c>
      <c r="D132" s="14" t="s">
        <v>5</v>
      </c>
      <c r="E132" s="14">
        <v>1</v>
      </c>
      <c r="F132" s="14">
        <v>3</v>
      </c>
      <c r="G132" s="14">
        <v>0</v>
      </c>
      <c r="H132" s="14">
        <v>1</v>
      </c>
      <c r="I132" s="14" t="s">
        <v>356</v>
      </c>
      <c r="J132" s="15" t="s">
        <v>170</v>
      </c>
      <c r="K132" s="15"/>
      <c r="L132" s="15"/>
      <c r="M132" s="23"/>
      <c r="N132" s="22"/>
      <c r="O132" s="14"/>
      <c r="P132" s="16" t="s">
        <v>667</v>
      </c>
      <c r="Q132" s="10" t="str">
        <f t="shared" si="6"/>
        <v>infinite_part,</v>
      </c>
      <c r="R132" s="10" t="str">
        <f t="shared" si="7"/>
        <v>len(infinite_part) as infinite_part,</v>
      </c>
      <c r="S132" s="24" t="str">
        <f t="shared" si="8"/>
        <v>MIN(DISTINCT infinite_part) AS infinite_part,</v>
      </c>
    </row>
    <row r="133" spans="1:19" x14ac:dyDescent="0.35">
      <c r="A133" s="14" t="s">
        <v>353</v>
      </c>
      <c r="B133" s="14" t="s">
        <v>189</v>
      </c>
      <c r="C133" s="14" t="s">
        <v>4</v>
      </c>
      <c r="D133" s="14" t="s">
        <v>144</v>
      </c>
      <c r="E133" s="14">
        <v>1</v>
      </c>
      <c r="F133" s="14">
        <v>3</v>
      </c>
      <c r="G133" s="14">
        <v>0</v>
      </c>
      <c r="H133" s="14">
        <v>0</v>
      </c>
      <c r="I133" s="14" t="s">
        <v>356</v>
      </c>
      <c r="J133" s="15" t="s">
        <v>170</v>
      </c>
      <c r="K133" s="15"/>
      <c r="L133" s="15"/>
      <c r="M133" s="23"/>
      <c r="N133" s="22"/>
      <c r="O133" s="14"/>
      <c r="P133" s="16" t="s">
        <v>667</v>
      </c>
      <c r="Q133" s="10" t="str">
        <f t="shared" si="6"/>
        <v>NoteExistsFlag,</v>
      </c>
      <c r="R133" s="10" t="str">
        <f t="shared" si="7"/>
        <v>len(NoteExistsFlag) as NoteExistsFlag,</v>
      </c>
      <c r="S133" s="24" t="str">
        <f t="shared" si="8"/>
        <v>MIN(DISTINCT NoteExistsFlag) AS NoteExistsFlag,</v>
      </c>
    </row>
    <row r="134" spans="1:19" x14ac:dyDescent="0.35">
      <c r="A134" s="14" t="s">
        <v>353</v>
      </c>
      <c r="B134" s="14" t="s">
        <v>260</v>
      </c>
      <c r="C134" s="14" t="s">
        <v>43</v>
      </c>
      <c r="D134" s="14" t="s">
        <v>80</v>
      </c>
      <c r="E134" s="14">
        <v>8</v>
      </c>
      <c r="F134" s="14">
        <v>23</v>
      </c>
      <c r="G134" s="14">
        <v>3</v>
      </c>
      <c r="H134" s="14">
        <v>0</v>
      </c>
      <c r="I134" s="14" t="s">
        <v>360</v>
      </c>
      <c r="J134" s="15" t="s">
        <v>170</v>
      </c>
      <c r="K134" s="15"/>
      <c r="L134" s="15"/>
      <c r="M134" s="23" t="s">
        <v>499</v>
      </c>
      <c r="N134" s="22" t="s">
        <v>644</v>
      </c>
      <c r="O134" s="14"/>
      <c r="P134" s="16" t="s">
        <v>637</v>
      </c>
      <c r="Q134" s="10" t="str">
        <f t="shared" si="6"/>
        <v>RecordDate,</v>
      </c>
      <c r="R134" s="10" t="str">
        <f t="shared" si="7"/>
        <v>len(RecordDate) as RecordDate,</v>
      </c>
      <c r="S134" s="24" t="str">
        <f t="shared" si="8"/>
        <v>MIN(DISTINCT RecordDate) AS RecordDate,</v>
      </c>
    </row>
    <row r="135" spans="1:19" x14ac:dyDescent="0.35">
      <c r="A135" s="14" t="s">
        <v>353</v>
      </c>
      <c r="B135" s="14" t="s">
        <v>265</v>
      </c>
      <c r="C135" s="14" t="s">
        <v>266</v>
      </c>
      <c r="D135" s="14" t="s">
        <v>267</v>
      </c>
      <c r="E135" s="14">
        <v>16</v>
      </c>
      <c r="F135" s="14">
        <v>0</v>
      </c>
      <c r="G135" s="14" t="s">
        <v>170</v>
      </c>
      <c r="H135" s="14">
        <v>0</v>
      </c>
      <c r="I135" s="14" t="s">
        <v>367</v>
      </c>
      <c r="J135" s="15" t="s">
        <v>170</v>
      </c>
      <c r="K135" s="15"/>
      <c r="L135" s="15"/>
      <c r="M135" s="23"/>
      <c r="N135" s="22"/>
      <c r="O135" s="14"/>
      <c r="P135" s="16" t="s">
        <v>667</v>
      </c>
      <c r="Q135" s="10" t="str">
        <f t="shared" si="6"/>
        <v>RowPointer,</v>
      </c>
      <c r="R135" s="10" t="str">
        <f t="shared" si="7"/>
        <v>len(RowPointer) as RowPointer,</v>
      </c>
      <c r="S135" s="24" t="str">
        <f t="shared" si="8"/>
        <v>MIN(DISTINCT RowPointer) AS RowPointer,</v>
      </c>
    </row>
    <row r="136" spans="1:19" x14ac:dyDescent="0.35">
      <c r="A136" s="14" t="s">
        <v>353</v>
      </c>
      <c r="B136" s="14" t="s">
        <v>300</v>
      </c>
      <c r="C136" s="14" t="s">
        <v>12</v>
      </c>
      <c r="D136" s="14" t="s">
        <v>301</v>
      </c>
      <c r="E136" s="14">
        <v>5</v>
      </c>
      <c r="F136" s="14">
        <v>4</v>
      </c>
      <c r="G136" s="14">
        <v>1</v>
      </c>
      <c r="H136" s="14">
        <v>1</v>
      </c>
      <c r="I136" s="14" t="s">
        <v>356</v>
      </c>
      <c r="J136" s="15" t="s">
        <v>170</v>
      </c>
      <c r="K136" s="15"/>
      <c r="L136" s="15"/>
      <c r="M136" s="23"/>
      <c r="N136" s="22"/>
      <c r="O136" s="14"/>
      <c r="P136" s="16" t="s">
        <v>667</v>
      </c>
      <c r="Q136" s="10" t="str">
        <f t="shared" si="6"/>
        <v>supply_tolerance_hrs,</v>
      </c>
      <c r="R136" s="10" t="str">
        <f t="shared" si="7"/>
        <v>len(supply_tolerance_hrs) as supply_tolerance_hrs,</v>
      </c>
      <c r="S136" s="24" t="str">
        <f t="shared" si="8"/>
        <v>MIN(DISTINCT supply_tolerance_hrs) AS supply_tolerance_hrs,</v>
      </c>
    </row>
    <row r="137" spans="1:19" x14ac:dyDescent="0.35">
      <c r="A137" s="14" t="s">
        <v>353</v>
      </c>
      <c r="B137" s="14" t="s">
        <v>119</v>
      </c>
      <c r="C137" s="14" t="s">
        <v>98</v>
      </c>
      <c r="D137" s="14" t="s">
        <v>108</v>
      </c>
      <c r="E137" s="14">
        <v>2</v>
      </c>
      <c r="F137" s="14">
        <v>5</v>
      </c>
      <c r="G137" s="14">
        <v>0</v>
      </c>
      <c r="H137" s="14">
        <v>0</v>
      </c>
      <c r="I137" s="14" t="s">
        <v>356</v>
      </c>
      <c r="J137" s="15" t="s">
        <v>170</v>
      </c>
      <c r="K137" s="15"/>
      <c r="L137" s="15"/>
      <c r="M137" s="23" t="s">
        <v>499</v>
      </c>
      <c r="N137" s="22" t="s">
        <v>677</v>
      </c>
      <c r="O137" s="22"/>
      <c r="P137" s="16" t="s">
        <v>637</v>
      </c>
      <c r="Q137" s="10" t="str">
        <f t="shared" si="6"/>
        <v>exp_lead_time,</v>
      </c>
      <c r="R137" s="10" t="str">
        <f t="shared" si="7"/>
        <v>len(exp_lead_time) as exp_lead_time,</v>
      </c>
      <c r="S137" s="24" t="str">
        <f t="shared" si="8"/>
        <v>MIN(DISTINCT exp_lead_time) AS exp_lead_time,</v>
      </c>
    </row>
    <row r="138" spans="1:19" x14ac:dyDescent="0.35">
      <c r="A138" s="14" t="s">
        <v>353</v>
      </c>
      <c r="B138" s="14" t="s">
        <v>337</v>
      </c>
      <c r="C138" s="14" t="s">
        <v>12</v>
      </c>
      <c r="D138" s="14" t="s">
        <v>338</v>
      </c>
      <c r="E138" s="14">
        <v>9</v>
      </c>
      <c r="F138" s="14">
        <v>10</v>
      </c>
      <c r="G138" s="14">
        <v>5</v>
      </c>
      <c r="H138" s="14">
        <v>1</v>
      </c>
      <c r="I138" s="14" t="s">
        <v>356</v>
      </c>
      <c r="J138" s="15" t="s">
        <v>170</v>
      </c>
      <c r="K138" s="15"/>
      <c r="L138" s="15"/>
      <c r="M138" s="23"/>
      <c r="N138" s="22"/>
      <c r="O138" s="14"/>
      <c r="P138" s="16" t="s">
        <v>667</v>
      </c>
      <c r="Q138" s="10" t="str">
        <f t="shared" si="6"/>
        <v>var_exp_lead,</v>
      </c>
      <c r="R138" s="10" t="str">
        <f t="shared" si="7"/>
        <v>len(var_exp_lead) as var_exp_lead,</v>
      </c>
      <c r="S138" s="24" t="str">
        <f t="shared" si="8"/>
        <v>MIN(DISTINCT var_exp_lead) AS var_exp_lead,</v>
      </c>
    </row>
    <row r="139" spans="1:19" x14ac:dyDescent="0.35">
      <c r="A139" s="14" t="s">
        <v>353</v>
      </c>
      <c r="B139" s="14" t="s">
        <v>45</v>
      </c>
      <c r="C139" s="14" t="s">
        <v>9</v>
      </c>
      <c r="D139" s="14" t="s">
        <v>46</v>
      </c>
      <c r="E139" s="14">
        <v>120</v>
      </c>
      <c r="F139" s="14">
        <v>60</v>
      </c>
      <c r="G139" s="14" t="s">
        <v>170</v>
      </c>
      <c r="H139" s="14">
        <v>1</v>
      </c>
      <c r="I139" s="14" t="s">
        <v>170</v>
      </c>
      <c r="J139" s="15" t="s">
        <v>170</v>
      </c>
      <c r="K139" s="15"/>
      <c r="L139" s="15"/>
      <c r="M139" s="23"/>
      <c r="N139" s="22"/>
      <c r="O139" s="14"/>
      <c r="P139" s="16" t="s">
        <v>667</v>
      </c>
      <c r="Q139" s="10" t="str">
        <f t="shared" si="6"/>
        <v>buyer,</v>
      </c>
      <c r="R139" s="10" t="str">
        <f t="shared" si="7"/>
        <v>len(buyer) as buyer,</v>
      </c>
      <c r="S139" s="24" t="str">
        <f t="shared" si="8"/>
        <v>MIN(DISTINCT buyer) AS buyer,</v>
      </c>
    </row>
    <row r="140" spans="1:19" x14ac:dyDescent="0.35">
      <c r="A140" s="14" t="s">
        <v>353</v>
      </c>
      <c r="B140" s="14" t="s">
        <v>190</v>
      </c>
      <c r="C140" s="14" t="s">
        <v>4</v>
      </c>
      <c r="D140" s="14" t="s">
        <v>5</v>
      </c>
      <c r="E140" s="14">
        <v>1</v>
      </c>
      <c r="F140" s="14">
        <v>3</v>
      </c>
      <c r="G140" s="14">
        <v>0</v>
      </c>
      <c r="H140" s="14">
        <v>0</v>
      </c>
      <c r="I140" s="14" t="s">
        <v>356</v>
      </c>
      <c r="J140" s="15" t="s">
        <v>170</v>
      </c>
      <c r="K140" s="15"/>
      <c r="L140" s="15"/>
      <c r="M140" s="23"/>
      <c r="N140" s="22"/>
      <c r="O140" s="14"/>
      <c r="P140" s="16" t="s">
        <v>667</v>
      </c>
      <c r="Q140" s="10" t="str">
        <f t="shared" si="6"/>
        <v>order_configurable,</v>
      </c>
      <c r="R140" s="10" t="str">
        <f t="shared" si="7"/>
        <v>len(order_configurable) as order_configurable,</v>
      </c>
      <c r="S140" s="24" t="str">
        <f t="shared" si="8"/>
        <v>MIN(DISTINCT order_configurable) AS order_configurable,</v>
      </c>
    </row>
    <row r="141" spans="1:19" x14ac:dyDescent="0.35">
      <c r="A141" s="14" t="s">
        <v>353</v>
      </c>
      <c r="B141" s="14" t="s">
        <v>151</v>
      </c>
      <c r="C141" s="14" t="s">
        <v>4</v>
      </c>
      <c r="D141" s="14" t="s">
        <v>5</v>
      </c>
      <c r="E141" s="14">
        <v>1</v>
      </c>
      <c r="F141" s="14">
        <v>3</v>
      </c>
      <c r="G141" s="14">
        <v>0</v>
      </c>
      <c r="H141" s="14">
        <v>0</v>
      </c>
      <c r="I141" s="14" t="s">
        <v>356</v>
      </c>
      <c r="J141" s="15" t="s">
        <v>170</v>
      </c>
      <c r="K141" s="15"/>
      <c r="L141" s="15"/>
      <c r="M141" s="23"/>
      <c r="N141" s="22"/>
      <c r="O141" s="14"/>
      <c r="P141" s="16" t="s">
        <v>667</v>
      </c>
      <c r="Q141" s="10" t="str">
        <f t="shared" si="6"/>
        <v>job_configurable,</v>
      </c>
      <c r="R141" s="10" t="str">
        <f t="shared" si="7"/>
        <v>len(job_configurable) as job_configurable,</v>
      </c>
      <c r="S141" s="24" t="str">
        <f t="shared" si="8"/>
        <v>MIN(DISTINCT job_configurable) AS job_configurable,</v>
      </c>
    </row>
    <row r="142" spans="1:19" x14ac:dyDescent="0.35">
      <c r="A142" s="14" t="s">
        <v>353</v>
      </c>
      <c r="B142" s="14" t="s">
        <v>47</v>
      </c>
      <c r="C142" s="14" t="s">
        <v>9</v>
      </c>
      <c r="D142" s="14" t="s">
        <v>48</v>
      </c>
      <c r="E142" s="14">
        <v>510</v>
      </c>
      <c r="F142" s="14">
        <v>255</v>
      </c>
      <c r="G142" s="14" t="s">
        <v>170</v>
      </c>
      <c r="H142" s="14">
        <v>1</v>
      </c>
      <c r="I142" s="14" t="s">
        <v>170</v>
      </c>
      <c r="J142" s="15" t="s">
        <v>170</v>
      </c>
      <c r="K142" s="15"/>
      <c r="L142" s="15"/>
      <c r="M142" s="23"/>
      <c r="N142" s="22"/>
      <c r="O142" s="14"/>
      <c r="P142" s="16" t="s">
        <v>667</v>
      </c>
      <c r="Q142" s="10" t="str">
        <f t="shared" si="6"/>
        <v>cfg_model,</v>
      </c>
      <c r="R142" s="10" t="str">
        <f t="shared" si="7"/>
        <v>len(cfg_model) as cfg_model,</v>
      </c>
      <c r="S142" s="24" t="str">
        <f t="shared" si="8"/>
        <v>MIN(DISTINCT cfg_model) AS cfg_model,</v>
      </c>
    </row>
    <row r="143" spans="1:19" x14ac:dyDescent="0.35">
      <c r="A143" s="14" t="s">
        <v>353</v>
      </c>
      <c r="B143" s="14" t="s">
        <v>57</v>
      </c>
      <c r="C143" s="14" t="s">
        <v>9</v>
      </c>
      <c r="D143" s="14" t="s">
        <v>58</v>
      </c>
      <c r="E143" s="14">
        <v>160</v>
      </c>
      <c r="F143" s="14">
        <v>80</v>
      </c>
      <c r="G143" s="14" t="s">
        <v>170</v>
      </c>
      <c r="H143" s="14">
        <v>1</v>
      </c>
      <c r="I143" s="14" t="s">
        <v>170</v>
      </c>
      <c r="J143" s="15" t="s">
        <v>170</v>
      </c>
      <c r="K143" s="15"/>
      <c r="L143" s="15"/>
      <c r="M143" s="23"/>
      <c r="N143" s="22"/>
      <c r="O143" s="14"/>
      <c r="P143" s="16" t="s">
        <v>667</v>
      </c>
      <c r="Q143" s="10" t="str">
        <f t="shared" si="6"/>
        <v>co_post_config,</v>
      </c>
      <c r="R143" s="10" t="str">
        <f t="shared" si="7"/>
        <v>len(co_post_config) as co_post_config,</v>
      </c>
      <c r="S143" s="24" t="str">
        <f t="shared" si="8"/>
        <v>MIN(DISTINCT co_post_config) AS co_post_config,</v>
      </c>
    </row>
    <row r="144" spans="1:19" x14ac:dyDescent="0.35">
      <c r="A144" s="14" t="s">
        <v>353</v>
      </c>
      <c r="B144" s="14" t="s">
        <v>152</v>
      </c>
      <c r="C144" s="14" t="s">
        <v>9</v>
      </c>
      <c r="D144" s="14" t="s">
        <v>58</v>
      </c>
      <c r="E144" s="14">
        <v>160</v>
      </c>
      <c r="F144" s="14">
        <v>80</v>
      </c>
      <c r="G144" s="14" t="s">
        <v>170</v>
      </c>
      <c r="H144" s="14">
        <v>1</v>
      </c>
      <c r="I144" s="14" t="s">
        <v>170</v>
      </c>
      <c r="J144" s="15" t="s">
        <v>170</v>
      </c>
      <c r="K144" s="15"/>
      <c r="L144" s="15"/>
      <c r="M144" s="23"/>
      <c r="N144" s="22"/>
      <c r="O144" s="14"/>
      <c r="P144" s="16" t="s">
        <v>667</v>
      </c>
      <c r="Q144" s="10" t="str">
        <f t="shared" si="6"/>
        <v>job_post_config,</v>
      </c>
      <c r="R144" s="10" t="str">
        <f t="shared" si="7"/>
        <v>len(job_post_config) as job_post_config,</v>
      </c>
      <c r="S144" s="24" t="str">
        <f t="shared" si="8"/>
        <v>MIN(DISTINCT job_post_config) AS job_post_config,</v>
      </c>
    </row>
    <row r="145" spans="1:19" x14ac:dyDescent="0.35">
      <c r="A145" s="14" t="s">
        <v>353</v>
      </c>
      <c r="B145" s="14" t="s">
        <v>24</v>
      </c>
      <c r="C145" s="14" t="s">
        <v>1</v>
      </c>
      <c r="D145" s="14" t="s">
        <v>25</v>
      </c>
      <c r="E145" s="14">
        <v>2</v>
      </c>
      <c r="F145" s="14">
        <v>1</v>
      </c>
      <c r="G145" s="14" t="s">
        <v>170</v>
      </c>
      <c r="H145" s="14">
        <v>0</v>
      </c>
      <c r="I145" s="14" t="s">
        <v>357</v>
      </c>
      <c r="J145" s="15" t="s">
        <v>170</v>
      </c>
      <c r="K145" s="15"/>
      <c r="L145" s="15"/>
      <c r="M145" s="23"/>
      <c r="N145" s="22"/>
      <c r="O145" s="14"/>
      <c r="P145" s="16" t="s">
        <v>667</v>
      </c>
      <c r="Q145" s="10" t="str">
        <f t="shared" si="6"/>
        <v>auto_job,</v>
      </c>
      <c r="R145" s="10" t="str">
        <f t="shared" si="7"/>
        <v>len(auto_job) as auto_job,</v>
      </c>
      <c r="S145" s="24" t="str">
        <f t="shared" si="8"/>
        <v>MIN(DISTINCT auto_job) AS auto_job,</v>
      </c>
    </row>
    <row r="146" spans="1:19" x14ac:dyDescent="0.35">
      <c r="A146" s="14" t="s">
        <v>353</v>
      </c>
      <c r="B146" s="14" t="s">
        <v>26</v>
      </c>
      <c r="C146" s="14" t="s">
        <v>1</v>
      </c>
      <c r="D146" s="14" t="s">
        <v>27</v>
      </c>
      <c r="E146" s="14">
        <v>2</v>
      </c>
      <c r="F146" s="14">
        <v>1</v>
      </c>
      <c r="G146" s="14" t="s">
        <v>170</v>
      </c>
      <c r="H146" s="14">
        <v>0</v>
      </c>
      <c r="I146" s="14" t="s">
        <v>357</v>
      </c>
      <c r="J146" s="15" t="s">
        <v>170</v>
      </c>
      <c r="K146" s="15"/>
      <c r="L146" s="15"/>
      <c r="M146" s="23"/>
      <c r="N146" s="22"/>
      <c r="O146" s="14"/>
      <c r="P146" s="16" t="s">
        <v>667</v>
      </c>
      <c r="Q146" s="10" t="str">
        <f t="shared" si="6"/>
        <v>auto_post,</v>
      </c>
      <c r="R146" s="10" t="str">
        <f t="shared" si="7"/>
        <v>len(auto_post) as auto_post,</v>
      </c>
      <c r="S146" s="24" t="str">
        <f t="shared" si="8"/>
        <v>MIN(DISTINCT auto_post) AS auto_post,</v>
      </c>
    </row>
    <row r="147" spans="1:19" x14ac:dyDescent="0.35">
      <c r="A147" s="14" t="s">
        <v>353</v>
      </c>
      <c r="B147" s="14" t="s">
        <v>282</v>
      </c>
      <c r="C147" s="14" t="s">
        <v>9</v>
      </c>
      <c r="D147" s="14" t="s">
        <v>283</v>
      </c>
      <c r="E147" s="14">
        <v>20</v>
      </c>
      <c r="F147" s="14">
        <v>10</v>
      </c>
      <c r="G147" s="14" t="s">
        <v>170</v>
      </c>
      <c r="H147" s="14">
        <v>1</v>
      </c>
      <c r="I147" s="14" t="s">
        <v>170</v>
      </c>
      <c r="J147" s="15" t="s">
        <v>170</v>
      </c>
      <c r="K147" s="15"/>
      <c r="L147" s="15"/>
      <c r="M147" s="23"/>
      <c r="N147" s="22"/>
      <c r="O147" s="14"/>
      <c r="P147" s="16" t="s">
        <v>667</v>
      </c>
      <c r="Q147" s="10" t="str">
        <f t="shared" si="6"/>
        <v>setupgroup,</v>
      </c>
      <c r="R147" s="10" t="str">
        <f t="shared" si="7"/>
        <v>len(setupgroup) as setupgroup,</v>
      </c>
      <c r="S147" s="24" t="str">
        <f t="shared" si="8"/>
        <v>MIN(DISTINCT setupgroup) AS setupgroup,</v>
      </c>
    </row>
    <row r="148" spans="1:19" x14ac:dyDescent="0.35">
      <c r="A148" s="14" t="s">
        <v>353</v>
      </c>
      <c r="B148" s="14" t="s">
        <v>81</v>
      </c>
      <c r="C148" s="14" t="s">
        <v>9</v>
      </c>
      <c r="D148" s="14" t="s">
        <v>82</v>
      </c>
      <c r="E148" s="14">
        <v>60</v>
      </c>
      <c r="F148" s="14">
        <v>30</v>
      </c>
      <c r="G148" s="14" t="s">
        <v>170</v>
      </c>
      <c r="H148" s="14">
        <v>0</v>
      </c>
      <c r="I148" s="14" t="s">
        <v>361</v>
      </c>
      <c r="J148" s="15" t="s">
        <v>170</v>
      </c>
      <c r="K148" s="15"/>
      <c r="L148" s="15"/>
      <c r="M148" s="23" t="s">
        <v>499</v>
      </c>
      <c r="N148" s="22" t="s">
        <v>632</v>
      </c>
      <c r="O148" s="14"/>
      <c r="P148" s="16" t="s">
        <v>637</v>
      </c>
      <c r="Q148" s="10" t="str">
        <f t="shared" si="6"/>
        <v>CreatedBy,</v>
      </c>
      <c r="R148" s="10" t="str">
        <f t="shared" si="7"/>
        <v>len(CreatedBy) as CreatedBy,</v>
      </c>
      <c r="S148" s="24" t="str">
        <f t="shared" si="8"/>
        <v>MIN(DISTINCT CreatedBy) AS CreatedBy,</v>
      </c>
    </row>
    <row r="149" spans="1:19" x14ac:dyDescent="0.35">
      <c r="A149" s="14" t="s">
        <v>353</v>
      </c>
      <c r="B149" s="14" t="s">
        <v>335</v>
      </c>
      <c r="C149" s="14" t="s">
        <v>9</v>
      </c>
      <c r="D149" s="14" t="s">
        <v>82</v>
      </c>
      <c r="E149" s="14">
        <v>60</v>
      </c>
      <c r="F149" s="14">
        <v>30</v>
      </c>
      <c r="G149" s="14" t="s">
        <v>170</v>
      </c>
      <c r="H149" s="14">
        <v>0</v>
      </c>
      <c r="I149" s="14" t="s">
        <v>361</v>
      </c>
      <c r="J149" s="15" t="s">
        <v>170</v>
      </c>
      <c r="K149" s="15"/>
      <c r="L149" s="15"/>
      <c r="M149" s="23" t="s">
        <v>499</v>
      </c>
      <c r="N149" s="22" t="s">
        <v>632</v>
      </c>
      <c r="O149" s="14"/>
      <c r="P149" s="16" t="s">
        <v>637</v>
      </c>
      <c r="Q149" s="10" t="str">
        <f t="shared" si="6"/>
        <v>UpdatedBy,</v>
      </c>
      <c r="R149" s="10" t="str">
        <f t="shared" si="7"/>
        <v>len(UpdatedBy) as UpdatedBy,</v>
      </c>
      <c r="S149" s="24" t="str">
        <f t="shared" si="8"/>
        <v>MIN(DISTINCT UpdatedBy) AS UpdatedBy,</v>
      </c>
    </row>
    <row r="150" spans="1:19" x14ac:dyDescent="0.35">
      <c r="A150" s="14" t="s">
        <v>353</v>
      </c>
      <c r="B150" s="14" t="s">
        <v>79</v>
      </c>
      <c r="C150" s="14" t="s">
        <v>43</v>
      </c>
      <c r="D150" s="14" t="s">
        <v>80</v>
      </c>
      <c r="E150" s="14">
        <v>8</v>
      </c>
      <c r="F150" s="14">
        <v>23</v>
      </c>
      <c r="G150" s="14">
        <v>3</v>
      </c>
      <c r="H150" s="14">
        <v>0</v>
      </c>
      <c r="I150" s="14" t="s">
        <v>360</v>
      </c>
      <c r="J150" s="15" t="s">
        <v>170</v>
      </c>
      <c r="K150" s="15"/>
      <c r="L150" s="15"/>
      <c r="M150" s="23" t="s">
        <v>499</v>
      </c>
      <c r="N150" s="22" t="s">
        <v>644</v>
      </c>
      <c r="O150" s="14"/>
      <c r="P150" s="16" t="s">
        <v>637</v>
      </c>
      <c r="Q150" s="10" t="str">
        <f t="shared" si="6"/>
        <v>CreateDate,</v>
      </c>
      <c r="R150" s="10" t="str">
        <f t="shared" si="7"/>
        <v>len(CreateDate) as CreateDate,</v>
      </c>
      <c r="S150" s="24" t="str">
        <f t="shared" si="8"/>
        <v>MIN(DISTINCT CreateDate) AS CreateDate,</v>
      </c>
    </row>
    <row r="151" spans="1:19" x14ac:dyDescent="0.35">
      <c r="A151" s="14" t="s">
        <v>353</v>
      </c>
      <c r="B151" s="14" t="s">
        <v>143</v>
      </c>
      <c r="C151" s="14" t="s">
        <v>4</v>
      </c>
      <c r="D151" s="14" t="s">
        <v>144</v>
      </c>
      <c r="E151" s="14">
        <v>1</v>
      </c>
      <c r="F151" s="14">
        <v>3</v>
      </c>
      <c r="G151" s="14">
        <v>0</v>
      </c>
      <c r="H151" s="14">
        <v>0</v>
      </c>
      <c r="I151" s="14" t="s">
        <v>356</v>
      </c>
      <c r="J151" s="15" t="s">
        <v>170</v>
      </c>
      <c r="K151" s="15"/>
      <c r="L151" s="15"/>
      <c r="M151" s="23"/>
      <c r="N151" s="22"/>
      <c r="O151" s="14"/>
      <c r="P151" s="16" t="s">
        <v>667</v>
      </c>
      <c r="Q151" s="10" t="str">
        <f t="shared" si="6"/>
        <v>InWorkflow,</v>
      </c>
      <c r="R151" s="10" t="str">
        <f t="shared" si="7"/>
        <v>len(InWorkflow) as InWorkflow,</v>
      </c>
      <c r="S151" s="24" t="str">
        <f t="shared" si="8"/>
        <v>MIN(DISTINCT InWorkflow) AS InWorkflow,</v>
      </c>
    </row>
    <row r="152" spans="1:19" x14ac:dyDescent="0.35">
      <c r="A152" s="14" t="s">
        <v>353</v>
      </c>
      <c r="B152" s="14" t="s">
        <v>177</v>
      </c>
      <c r="C152" s="14" t="s">
        <v>4</v>
      </c>
      <c r="D152" s="14" t="s">
        <v>5</v>
      </c>
      <c r="E152" s="14">
        <v>1</v>
      </c>
      <c r="F152" s="14">
        <v>3</v>
      </c>
      <c r="G152" s="14">
        <v>0</v>
      </c>
      <c r="H152" s="14">
        <v>1</v>
      </c>
      <c r="I152" s="14" t="s">
        <v>356</v>
      </c>
      <c r="J152" s="15" t="s">
        <v>170</v>
      </c>
      <c r="K152" s="15"/>
      <c r="L152" s="15"/>
      <c r="M152" s="23"/>
      <c r="N152" s="22"/>
      <c r="O152" s="14"/>
      <c r="P152" s="16" t="s">
        <v>667</v>
      </c>
      <c r="Q152" s="10" t="str">
        <f t="shared" si="6"/>
        <v>mfg_supply_switching_active,</v>
      </c>
      <c r="R152" s="10" t="str">
        <f t="shared" si="7"/>
        <v>len(mfg_supply_switching_active) as mfg_supply_switching_active,</v>
      </c>
      <c r="S152" s="24" t="str">
        <f t="shared" si="8"/>
        <v>MIN(DISTINCT mfg_supply_switching_active) AS mfg_supply_switching_active,</v>
      </c>
    </row>
    <row r="153" spans="1:19" x14ac:dyDescent="0.35">
      <c r="A153" s="14" t="s">
        <v>353</v>
      </c>
      <c r="B153" s="14" t="s">
        <v>312</v>
      </c>
      <c r="C153" s="14" t="s">
        <v>98</v>
      </c>
      <c r="D153" s="14" t="s">
        <v>313</v>
      </c>
      <c r="E153" s="14">
        <v>2</v>
      </c>
      <c r="F153" s="14">
        <v>5</v>
      </c>
      <c r="G153" s="14">
        <v>0</v>
      </c>
      <c r="H153" s="14">
        <v>1</v>
      </c>
      <c r="I153" s="14" t="s">
        <v>355</v>
      </c>
      <c r="J153" s="15" t="s">
        <v>170</v>
      </c>
      <c r="K153" s="15"/>
      <c r="L153" s="15"/>
      <c r="M153" s="23" t="s">
        <v>499</v>
      </c>
      <c r="N153" s="22" t="s">
        <v>496</v>
      </c>
      <c r="O153" s="14"/>
      <c r="P153" s="16" t="s">
        <v>637</v>
      </c>
      <c r="Q153" s="10" t="str">
        <f t="shared" si="6"/>
        <v>time_fence_rule,</v>
      </c>
      <c r="R153" s="10" t="str">
        <f t="shared" si="7"/>
        <v>len(time_fence_rule) as time_fence_rule,</v>
      </c>
      <c r="S153" s="24" t="str">
        <f t="shared" si="8"/>
        <v>MIN(DISTINCT time_fence_rule) AS time_fence_rule,</v>
      </c>
    </row>
    <row r="154" spans="1:19" x14ac:dyDescent="0.35">
      <c r="A154" s="14" t="s">
        <v>353</v>
      </c>
      <c r="B154" s="14" t="s">
        <v>314</v>
      </c>
      <c r="C154" s="14" t="s">
        <v>36</v>
      </c>
      <c r="D154" s="14" t="s">
        <v>37</v>
      </c>
      <c r="E154" s="14">
        <v>8</v>
      </c>
      <c r="F154" s="14">
        <v>53</v>
      </c>
      <c r="G154" s="14" t="s">
        <v>170</v>
      </c>
      <c r="H154" s="14">
        <v>1</v>
      </c>
      <c r="I154" s="14" t="s">
        <v>356</v>
      </c>
      <c r="J154" s="15" t="s">
        <v>170</v>
      </c>
      <c r="K154" s="15"/>
      <c r="L154" s="15"/>
      <c r="M154" s="23" t="s">
        <v>499</v>
      </c>
      <c r="N154" s="22" t="s">
        <v>497</v>
      </c>
      <c r="O154" s="14"/>
      <c r="P154" s="16" t="s">
        <v>637</v>
      </c>
      <c r="Q154" s="10" t="str">
        <f t="shared" si="6"/>
        <v>time_fence_value,</v>
      </c>
      <c r="R154" s="10" t="str">
        <f t="shared" si="7"/>
        <v>len(time_fence_value) as time_fence_value,</v>
      </c>
      <c r="S154" s="24" t="str">
        <f t="shared" si="8"/>
        <v>MIN(DISTINCT time_fence_value) AS time_fence_value,</v>
      </c>
    </row>
    <row r="155" spans="1:19" x14ac:dyDescent="0.35">
      <c r="A155" s="14" t="s">
        <v>353</v>
      </c>
      <c r="B155" s="14" t="s">
        <v>113</v>
      </c>
      <c r="C155" s="14" t="s">
        <v>43</v>
      </c>
      <c r="D155" s="14" t="s">
        <v>44</v>
      </c>
      <c r="E155" s="14">
        <v>8</v>
      </c>
      <c r="F155" s="14">
        <v>23</v>
      </c>
      <c r="G155" s="14">
        <v>3</v>
      </c>
      <c r="H155" s="14">
        <v>1</v>
      </c>
      <c r="I155" s="14" t="s">
        <v>170</v>
      </c>
      <c r="J155" s="15" t="s">
        <v>170</v>
      </c>
      <c r="K155" s="15"/>
      <c r="L155" s="15"/>
      <c r="M155" s="23"/>
      <c r="N155" s="22"/>
      <c r="O155" s="14"/>
      <c r="P155" s="16" t="s">
        <v>667</v>
      </c>
      <c r="Q155" s="10" t="str">
        <f t="shared" si="6"/>
        <v>earliest_planned_po_receipt,</v>
      </c>
      <c r="R155" s="10" t="str">
        <f t="shared" si="7"/>
        <v>len(earliest_planned_po_receipt) as earliest_planned_po_receipt,</v>
      </c>
      <c r="S155" s="24" t="str">
        <f t="shared" si="8"/>
        <v>MIN(DISTINCT earliest_planned_po_receipt) AS earliest_planned_po_receipt,</v>
      </c>
    </row>
    <row r="156" spans="1:19" x14ac:dyDescent="0.35">
      <c r="A156" s="14" t="s">
        <v>353</v>
      </c>
      <c r="B156" s="14" t="s">
        <v>336</v>
      </c>
      <c r="C156" s="14" t="s">
        <v>4</v>
      </c>
      <c r="D156" s="14" t="s">
        <v>5</v>
      </c>
      <c r="E156" s="14">
        <v>1</v>
      </c>
      <c r="F156" s="14">
        <v>3</v>
      </c>
      <c r="G156" s="14">
        <v>0</v>
      </c>
      <c r="H156" s="14">
        <v>1</v>
      </c>
      <c r="I156" s="14" t="s">
        <v>356</v>
      </c>
      <c r="J156" s="15" t="s">
        <v>170</v>
      </c>
      <c r="K156" s="15"/>
      <c r="L156" s="15"/>
      <c r="M156" s="23"/>
      <c r="N156" s="22"/>
      <c r="O156" s="14"/>
      <c r="P156" s="16" t="s">
        <v>667</v>
      </c>
      <c r="Q156" s="10" t="str">
        <f t="shared" si="6"/>
        <v>use_reorder_point,</v>
      </c>
      <c r="R156" s="10" t="str">
        <f t="shared" si="7"/>
        <v>len(use_reorder_point) as use_reorder_point,</v>
      </c>
      <c r="S156" s="24" t="str">
        <f t="shared" si="8"/>
        <v>MIN(DISTINCT use_reorder_point) AS use_reorder_point,</v>
      </c>
    </row>
    <row r="157" spans="1:19" x14ac:dyDescent="0.35">
      <c r="A157" s="14" t="s">
        <v>353</v>
      </c>
      <c r="B157" s="14" t="s">
        <v>261</v>
      </c>
      <c r="C157" s="14" t="s">
        <v>12</v>
      </c>
      <c r="D157" s="14" t="s">
        <v>133</v>
      </c>
      <c r="E157" s="14">
        <v>9</v>
      </c>
      <c r="F157" s="14">
        <v>19</v>
      </c>
      <c r="G157" s="14">
        <v>8</v>
      </c>
      <c r="H157" s="14">
        <v>1</v>
      </c>
      <c r="I157" s="14" t="s">
        <v>170</v>
      </c>
      <c r="J157" s="15" t="s">
        <v>170</v>
      </c>
      <c r="K157" s="15"/>
      <c r="L157" s="15"/>
      <c r="M157" s="23"/>
      <c r="N157" s="22"/>
      <c r="O157" s="14"/>
      <c r="P157" s="16" t="s">
        <v>667</v>
      </c>
      <c r="Q157" s="10" t="str">
        <f t="shared" si="6"/>
        <v>reorder_point,</v>
      </c>
      <c r="R157" s="10" t="str">
        <f t="shared" si="7"/>
        <v>len(reorder_point) as reorder_point,</v>
      </c>
      <c r="S157" s="24" t="str">
        <f t="shared" si="8"/>
        <v>MIN(DISTINCT reorder_point) AS reorder_point,</v>
      </c>
    </row>
    <row r="158" spans="1:19" x14ac:dyDescent="0.35">
      <c r="A158" s="14" t="s">
        <v>353</v>
      </c>
      <c r="B158" s="14" t="s">
        <v>132</v>
      </c>
      <c r="C158" s="14" t="s">
        <v>12</v>
      </c>
      <c r="D158" s="14" t="s">
        <v>133</v>
      </c>
      <c r="E158" s="14">
        <v>9</v>
      </c>
      <c r="F158" s="14">
        <v>19</v>
      </c>
      <c r="G158" s="14">
        <v>8</v>
      </c>
      <c r="H158" s="14">
        <v>1</v>
      </c>
      <c r="I158" s="14" t="s">
        <v>170</v>
      </c>
      <c r="J158" s="15" t="s">
        <v>170</v>
      </c>
      <c r="K158" s="15"/>
      <c r="L158" s="15"/>
      <c r="M158" s="23"/>
      <c r="N158" s="22"/>
      <c r="O158" s="14"/>
      <c r="P158" s="16" t="s">
        <v>667</v>
      </c>
      <c r="Q158" s="10" t="str">
        <f t="shared" si="6"/>
        <v>fixed_order_qty,</v>
      </c>
      <c r="R158" s="10" t="str">
        <f t="shared" si="7"/>
        <v>len(fixed_order_qty) as fixed_order_qty,</v>
      </c>
      <c r="S158" s="24" t="str">
        <f t="shared" si="8"/>
        <v>MIN(DISTINCT fixed_order_qty) AS fixed_order_qty,</v>
      </c>
    </row>
    <row r="159" spans="1:19" x14ac:dyDescent="0.35">
      <c r="A159" s="14" t="s">
        <v>353</v>
      </c>
      <c r="B159" s="14" t="s">
        <v>331</v>
      </c>
      <c r="C159" s="14" t="s">
        <v>12</v>
      </c>
      <c r="D159" s="14" t="s">
        <v>13</v>
      </c>
      <c r="E159" s="14">
        <v>13</v>
      </c>
      <c r="F159" s="14">
        <v>20</v>
      </c>
      <c r="G159" s="14">
        <v>8</v>
      </c>
      <c r="H159" s="14">
        <v>1</v>
      </c>
      <c r="I159" s="14" t="s">
        <v>356</v>
      </c>
      <c r="J159" s="15" t="s">
        <v>170</v>
      </c>
      <c r="K159" s="15"/>
      <c r="L159" s="15"/>
      <c r="M159" s="23"/>
      <c r="N159" s="22"/>
      <c r="O159" s="14"/>
      <c r="P159" s="16" t="s">
        <v>667</v>
      </c>
      <c r="Q159" s="10" t="str">
        <f t="shared" si="6"/>
        <v>unit_insurance_cost,</v>
      </c>
      <c r="R159" s="10" t="str">
        <f t="shared" si="7"/>
        <v>len(unit_insurance_cost) as unit_insurance_cost,</v>
      </c>
      <c r="S159" s="24" t="str">
        <f t="shared" si="8"/>
        <v>MIN(DISTINCT unit_insurance_cost) AS unit_insurance_cost,</v>
      </c>
    </row>
    <row r="160" spans="1:19" x14ac:dyDescent="0.35">
      <c r="A160" s="14" t="s">
        <v>353</v>
      </c>
      <c r="B160" s="14" t="s">
        <v>332</v>
      </c>
      <c r="C160" s="14" t="s">
        <v>12</v>
      </c>
      <c r="D160" s="14" t="s">
        <v>13</v>
      </c>
      <c r="E160" s="14">
        <v>13</v>
      </c>
      <c r="F160" s="14">
        <v>20</v>
      </c>
      <c r="G160" s="14">
        <v>8</v>
      </c>
      <c r="H160" s="14">
        <v>1</v>
      </c>
      <c r="I160" s="14" t="s">
        <v>356</v>
      </c>
      <c r="J160" s="15" t="s">
        <v>170</v>
      </c>
      <c r="K160" s="15"/>
      <c r="L160" s="15"/>
      <c r="M160" s="23"/>
      <c r="N160" s="22"/>
      <c r="O160" s="14"/>
      <c r="P160" s="16" t="s">
        <v>667</v>
      </c>
      <c r="Q160" s="10" t="str">
        <f t="shared" si="6"/>
        <v>unit_loc_frt_cost,</v>
      </c>
      <c r="R160" s="10" t="str">
        <f t="shared" si="7"/>
        <v>len(unit_loc_frt_cost) as unit_loc_frt_cost,</v>
      </c>
      <c r="S160" s="24" t="str">
        <f t="shared" si="8"/>
        <v>MIN(DISTINCT unit_loc_frt_cost) AS unit_loc_frt_cost,</v>
      </c>
    </row>
    <row r="161" spans="1:19" x14ac:dyDescent="0.35">
      <c r="A161" s="14" t="s">
        <v>353</v>
      </c>
      <c r="B161" s="14" t="s">
        <v>87</v>
      </c>
      <c r="C161" s="14" t="s">
        <v>12</v>
      </c>
      <c r="D161" s="14" t="s">
        <v>13</v>
      </c>
      <c r="E161" s="14">
        <v>13</v>
      </c>
      <c r="F161" s="14">
        <v>20</v>
      </c>
      <c r="G161" s="14">
        <v>8</v>
      </c>
      <c r="H161" s="14">
        <v>1</v>
      </c>
      <c r="I161" s="14" t="s">
        <v>356</v>
      </c>
      <c r="J161" s="15" t="s">
        <v>170</v>
      </c>
      <c r="K161" s="15"/>
      <c r="L161" s="15"/>
      <c r="M161" s="23"/>
      <c r="N161" s="22"/>
      <c r="O161" s="14"/>
      <c r="P161" s="16" t="s">
        <v>667</v>
      </c>
      <c r="Q161" s="10" t="str">
        <f t="shared" si="6"/>
        <v>cur_insurance_cost,</v>
      </c>
      <c r="R161" s="10" t="str">
        <f t="shared" si="7"/>
        <v>len(cur_insurance_cost) as cur_insurance_cost,</v>
      </c>
      <c r="S161" s="24" t="str">
        <f t="shared" si="8"/>
        <v>MIN(DISTINCT cur_insurance_cost) AS cur_insurance_cost,</v>
      </c>
    </row>
    <row r="162" spans="1:19" x14ac:dyDescent="0.35">
      <c r="A162" s="14" t="s">
        <v>353</v>
      </c>
      <c r="B162" s="14" t="s">
        <v>89</v>
      </c>
      <c r="C162" s="14" t="s">
        <v>12</v>
      </c>
      <c r="D162" s="14" t="s">
        <v>13</v>
      </c>
      <c r="E162" s="14">
        <v>13</v>
      </c>
      <c r="F162" s="14">
        <v>20</v>
      </c>
      <c r="G162" s="14">
        <v>8</v>
      </c>
      <c r="H162" s="14">
        <v>1</v>
      </c>
      <c r="I162" s="14" t="s">
        <v>356</v>
      </c>
      <c r="J162" s="15" t="s">
        <v>170</v>
      </c>
      <c r="K162" s="15"/>
      <c r="L162" s="15"/>
      <c r="M162" s="23"/>
      <c r="N162" s="22"/>
      <c r="O162" s="14"/>
      <c r="P162" s="16" t="s">
        <v>667</v>
      </c>
      <c r="Q162" s="10" t="str">
        <f t="shared" si="6"/>
        <v>cur_loc_frt_cost,</v>
      </c>
      <c r="R162" s="10" t="str">
        <f t="shared" si="7"/>
        <v>len(cur_loc_frt_cost) as cur_loc_frt_cost,</v>
      </c>
      <c r="S162" s="24" t="str">
        <f t="shared" si="8"/>
        <v>MIN(DISTINCT cur_loc_frt_cost) AS cur_loc_frt_cost,</v>
      </c>
    </row>
    <row r="163" spans="1:19" x14ac:dyDescent="0.35">
      <c r="A163" s="14" t="s">
        <v>353</v>
      </c>
      <c r="B163" s="14" t="s">
        <v>311</v>
      </c>
      <c r="C163" s="14" t="s">
        <v>4</v>
      </c>
      <c r="D163" s="14" t="s">
        <v>5</v>
      </c>
      <c r="E163" s="14">
        <v>1</v>
      </c>
      <c r="F163" s="14">
        <v>3</v>
      </c>
      <c r="G163" s="14">
        <v>0</v>
      </c>
      <c r="H163" s="14">
        <v>0</v>
      </c>
      <c r="I163" s="14" t="s">
        <v>356</v>
      </c>
      <c r="J163" s="15" t="s">
        <v>170</v>
      </c>
      <c r="K163" s="15"/>
      <c r="L163" s="15"/>
      <c r="M163" s="23"/>
      <c r="N163" s="22"/>
      <c r="O163" s="14"/>
      <c r="P163" s="16" t="s">
        <v>667</v>
      </c>
      <c r="Q163" s="10" t="str">
        <f t="shared" si="6"/>
        <v>tax_free_matl,</v>
      </c>
      <c r="R163" s="10" t="str">
        <f t="shared" si="7"/>
        <v>len(tax_free_matl) as tax_free_matl,</v>
      </c>
      <c r="S163" s="24" t="str">
        <f t="shared" si="8"/>
        <v>MIN(DISTINCT tax_free_matl) AS tax_free_matl,</v>
      </c>
    </row>
    <row r="164" spans="1:19" x14ac:dyDescent="0.35">
      <c r="A164" s="14" t="s">
        <v>353</v>
      </c>
      <c r="B164" s="14" t="s">
        <v>309</v>
      </c>
      <c r="C164" s="14" t="s">
        <v>98</v>
      </c>
      <c r="D164" s="14" t="s">
        <v>310</v>
      </c>
      <c r="E164" s="14">
        <v>2</v>
      </c>
      <c r="F164" s="14">
        <v>5</v>
      </c>
      <c r="G164" s="14">
        <v>0</v>
      </c>
      <c r="H164" s="14">
        <v>1</v>
      </c>
      <c r="I164" s="14" t="s">
        <v>170</v>
      </c>
      <c r="J164" s="15" t="s">
        <v>170</v>
      </c>
      <c r="K164" s="15"/>
      <c r="L164" s="15"/>
      <c r="M164" s="23"/>
      <c r="N164" s="22"/>
      <c r="O164" s="14"/>
      <c r="P164" s="16" t="s">
        <v>667</v>
      </c>
      <c r="Q164" s="10" t="str">
        <f t="shared" si="6"/>
        <v>tax_free_days,</v>
      </c>
      <c r="R164" s="10" t="str">
        <f t="shared" si="7"/>
        <v>len(tax_free_days) as tax_free_days,</v>
      </c>
      <c r="S164" s="24" t="str">
        <f t="shared" si="8"/>
        <v>MIN(DISTINCT tax_free_days) AS tax_free_days,</v>
      </c>
    </row>
    <row r="165" spans="1:19" x14ac:dyDescent="0.35">
      <c r="A165" s="14" t="s">
        <v>353</v>
      </c>
      <c r="B165" s="14" t="s">
        <v>268</v>
      </c>
      <c r="C165" s="14" t="s">
        <v>12</v>
      </c>
      <c r="D165" s="14" t="s">
        <v>269</v>
      </c>
      <c r="E165" s="14">
        <v>5</v>
      </c>
      <c r="F165" s="14">
        <v>3</v>
      </c>
      <c r="G165" s="14">
        <v>1</v>
      </c>
      <c r="H165" s="14">
        <v>0</v>
      </c>
      <c r="I165" s="14" t="s">
        <v>356</v>
      </c>
      <c r="J165" s="15" t="s">
        <v>170</v>
      </c>
      <c r="K165" s="15"/>
      <c r="L165" s="15"/>
      <c r="M165" s="23"/>
      <c r="N165" s="22"/>
      <c r="O165" s="14"/>
      <c r="P165" s="16" t="s">
        <v>667</v>
      </c>
      <c r="Q165" s="10" t="str">
        <f t="shared" si="6"/>
        <v>safety_stock_percent,</v>
      </c>
      <c r="R165" s="10" t="str">
        <f t="shared" si="7"/>
        <v>len(safety_stock_percent) as safety_stock_percent,</v>
      </c>
      <c r="S165" s="24" t="str">
        <f t="shared" si="8"/>
        <v>MIN(DISTINCT safety_stock_percent) AS safety_stock_percent,</v>
      </c>
    </row>
    <row r="166" spans="1:19" x14ac:dyDescent="0.35">
      <c r="A166" s="14" t="s">
        <v>353</v>
      </c>
      <c r="B166" s="14" t="s">
        <v>304</v>
      </c>
      <c r="C166" s="14" t="s">
        <v>9</v>
      </c>
      <c r="D166" s="14" t="s">
        <v>305</v>
      </c>
      <c r="E166" s="14">
        <v>40</v>
      </c>
      <c r="F166" s="14">
        <v>20</v>
      </c>
      <c r="G166" s="14" t="s">
        <v>170</v>
      </c>
      <c r="H166" s="14">
        <v>1</v>
      </c>
      <c r="I166" s="14" t="s">
        <v>170</v>
      </c>
      <c r="J166" s="15" t="s">
        <v>170</v>
      </c>
      <c r="K166" s="15"/>
      <c r="L166" s="15"/>
      <c r="M166" s="23"/>
      <c r="N166" s="22"/>
      <c r="O166" s="14"/>
      <c r="P166" s="16" t="s">
        <v>667</v>
      </c>
      <c r="Q166" s="10" t="str">
        <f t="shared" si="6"/>
        <v>tariff_classification,</v>
      </c>
      <c r="R166" s="10" t="str">
        <f t="shared" si="7"/>
        <v>len(tariff_classification) as tariff_classification,</v>
      </c>
      <c r="S166" s="24" t="str">
        <f t="shared" si="8"/>
        <v>MIN(DISTINCT tariff_classification) AS tariff_classification,</v>
      </c>
    </row>
    <row r="167" spans="1:19" x14ac:dyDescent="0.35">
      <c r="A167" s="14" t="s">
        <v>353</v>
      </c>
      <c r="B167" s="14" t="s">
        <v>169</v>
      </c>
      <c r="C167" s="14" t="s">
        <v>170</v>
      </c>
      <c r="D167" s="14" t="s">
        <v>170</v>
      </c>
      <c r="E167" s="14">
        <v>8</v>
      </c>
      <c r="F167" s="14">
        <v>23</v>
      </c>
      <c r="G167" s="14">
        <v>3</v>
      </c>
      <c r="H167" s="14">
        <v>1</v>
      </c>
      <c r="I167" s="14" t="s">
        <v>170</v>
      </c>
      <c r="J167" s="15" t="s">
        <v>170</v>
      </c>
      <c r="K167" s="15"/>
      <c r="L167" s="15"/>
      <c r="M167" s="23"/>
      <c r="N167" s="22"/>
      <c r="O167" s="14"/>
      <c r="P167" s="16" t="s">
        <v>667</v>
      </c>
      <c r="Q167" s="10" t="str">
        <f t="shared" si="6"/>
        <v>lowdate,</v>
      </c>
      <c r="R167" s="10" t="str">
        <f t="shared" si="7"/>
        <v>len(lowdate) as lowdate,</v>
      </c>
      <c r="S167" s="24" t="str">
        <f t="shared" si="8"/>
        <v>MIN(DISTINCT lowdate) AS lowdate,</v>
      </c>
    </row>
    <row r="168" spans="1:19" x14ac:dyDescent="0.35">
      <c r="A168" s="14" t="s">
        <v>353</v>
      </c>
      <c r="B168" s="14" t="s">
        <v>255</v>
      </c>
      <c r="C168" s="14" t="s">
        <v>170</v>
      </c>
      <c r="D168" s="14" t="s">
        <v>170</v>
      </c>
      <c r="E168" s="14">
        <v>1</v>
      </c>
      <c r="F168" s="14">
        <v>1</v>
      </c>
      <c r="G168" s="14" t="s">
        <v>170</v>
      </c>
      <c r="H168" s="14">
        <v>0</v>
      </c>
      <c r="I168" s="14" t="s">
        <v>170</v>
      </c>
      <c r="J168" s="15" t="s">
        <v>170</v>
      </c>
      <c r="K168" s="15"/>
      <c r="L168" s="15"/>
      <c r="M168" s="23"/>
      <c r="N168" s="22"/>
      <c r="O168" s="14"/>
      <c r="P168" s="16" t="s">
        <v>667</v>
      </c>
      <c r="Q168" s="10" t="str">
        <f t="shared" si="6"/>
        <v>rcpt_rqmt,</v>
      </c>
      <c r="R168" s="10" t="str">
        <f t="shared" si="7"/>
        <v>len(rcpt_rqmt) as rcpt_rqmt,</v>
      </c>
      <c r="S168" s="24" t="str">
        <f t="shared" si="8"/>
        <v>MIN(DISTINCT rcpt_rqmt) AS rcpt_rqmt,</v>
      </c>
    </row>
    <row r="169" spans="1:19" x14ac:dyDescent="0.35">
      <c r="A169" s="14" t="s">
        <v>353</v>
      </c>
      <c r="B169" s="14" t="s">
        <v>7</v>
      </c>
      <c r="C169" s="14" t="s">
        <v>4</v>
      </c>
      <c r="D169" s="14" t="s">
        <v>5</v>
      </c>
      <c r="E169" s="14">
        <v>1</v>
      </c>
      <c r="F169" s="14">
        <v>3</v>
      </c>
      <c r="G169" s="14">
        <v>0</v>
      </c>
      <c r="H169" s="14">
        <v>0</v>
      </c>
      <c r="I169" s="14" t="s">
        <v>355</v>
      </c>
      <c r="J169" s="15" t="s">
        <v>170</v>
      </c>
      <c r="K169" s="15"/>
      <c r="L169" s="15"/>
      <c r="M169" s="23"/>
      <c r="N169" s="22"/>
      <c r="O169" s="14"/>
      <c r="P169" s="16" t="s">
        <v>667</v>
      </c>
      <c r="Q169" s="10" t="str">
        <f t="shared" si="6"/>
        <v>active_for_data_integration,</v>
      </c>
      <c r="R169" s="10" t="str">
        <f t="shared" si="7"/>
        <v>len(active_for_data_integration) as active_for_data_integration,</v>
      </c>
      <c r="S169" s="24" t="str">
        <f t="shared" si="8"/>
        <v>MIN(DISTINCT active_for_data_integration) AS active_for_data_integration,</v>
      </c>
    </row>
    <row r="170" spans="1:19" x14ac:dyDescent="0.35">
      <c r="A170" s="14" t="s">
        <v>353</v>
      </c>
      <c r="B170" s="14" t="s">
        <v>256</v>
      </c>
      <c r="C170" s="14" t="s">
        <v>12</v>
      </c>
      <c r="D170" s="14" t="s">
        <v>141</v>
      </c>
      <c r="E170" s="14">
        <v>5</v>
      </c>
      <c r="F170" s="14">
        <v>7</v>
      </c>
      <c r="G170" s="14">
        <v>4</v>
      </c>
      <c r="H170" s="14">
        <v>1</v>
      </c>
      <c r="I170" s="14" t="s">
        <v>170</v>
      </c>
      <c r="J170" s="15" t="s">
        <v>170</v>
      </c>
      <c r="K170" s="15"/>
      <c r="L170" s="15"/>
      <c r="M170" s="23"/>
      <c r="N170" s="22"/>
      <c r="O170" s="14"/>
      <c r="P170" s="16" t="s">
        <v>667</v>
      </c>
      <c r="Q170" s="10" t="str">
        <f t="shared" si="6"/>
        <v>rcvd_over_po_qty_tolerance,</v>
      </c>
      <c r="R170" s="10" t="str">
        <f t="shared" si="7"/>
        <v>len(rcvd_over_po_qty_tolerance) as rcvd_over_po_qty_tolerance,</v>
      </c>
      <c r="S170" s="24" t="str">
        <f t="shared" si="8"/>
        <v>MIN(DISTINCT rcvd_over_po_qty_tolerance) AS rcvd_over_po_qty_tolerance,</v>
      </c>
    </row>
    <row r="171" spans="1:19" x14ac:dyDescent="0.35">
      <c r="A171" s="14" t="s">
        <v>353</v>
      </c>
      <c r="B171" s="14" t="s">
        <v>257</v>
      </c>
      <c r="C171" s="14" t="s">
        <v>12</v>
      </c>
      <c r="D171" s="14" t="s">
        <v>141</v>
      </c>
      <c r="E171" s="14">
        <v>5</v>
      </c>
      <c r="F171" s="14">
        <v>7</v>
      </c>
      <c r="G171" s="14">
        <v>4</v>
      </c>
      <c r="H171" s="14">
        <v>1</v>
      </c>
      <c r="I171" s="14" t="s">
        <v>170</v>
      </c>
      <c r="J171" s="15" t="s">
        <v>170</v>
      </c>
      <c r="K171" s="15"/>
      <c r="L171" s="15"/>
      <c r="M171" s="23"/>
      <c r="N171" s="22"/>
      <c r="O171" s="14"/>
      <c r="P171" s="16" t="s">
        <v>667</v>
      </c>
      <c r="Q171" s="10" t="str">
        <f t="shared" si="6"/>
        <v>rcvd_under_po_qty_tolerance,</v>
      </c>
      <c r="R171" s="10" t="str">
        <f t="shared" si="7"/>
        <v>len(rcvd_under_po_qty_tolerance) as rcvd_under_po_qty_tolerance,</v>
      </c>
      <c r="S171" s="24" t="str">
        <f t="shared" si="8"/>
        <v>MIN(DISTINCT rcvd_under_po_qty_tolerance) AS rcvd_under_po_qty_tolerance,</v>
      </c>
    </row>
    <row r="172" spans="1:19" x14ac:dyDescent="0.35">
      <c r="A172" s="14" t="s">
        <v>353</v>
      </c>
      <c r="B172" s="14" t="s">
        <v>138</v>
      </c>
      <c r="C172" s="14" t="s">
        <v>4</v>
      </c>
      <c r="D172" s="14" t="s">
        <v>5</v>
      </c>
      <c r="E172" s="14">
        <v>1</v>
      </c>
      <c r="F172" s="14">
        <v>3</v>
      </c>
      <c r="G172" s="14">
        <v>0</v>
      </c>
      <c r="H172" s="14">
        <v>1</v>
      </c>
      <c r="I172" s="14" t="s">
        <v>356</v>
      </c>
      <c r="J172" s="15" t="s">
        <v>170</v>
      </c>
      <c r="K172" s="15"/>
      <c r="L172" s="15"/>
      <c r="M172" s="23"/>
      <c r="N172" s="22"/>
      <c r="O172" s="14"/>
      <c r="P172" s="16" t="s">
        <v>667</v>
      </c>
      <c r="Q172" s="10" t="str">
        <f t="shared" si="6"/>
        <v>include_in_net_change_planning,</v>
      </c>
      <c r="R172" s="10" t="str">
        <f t="shared" si="7"/>
        <v>len(include_in_net_change_planning) as include_in_net_change_planning,</v>
      </c>
      <c r="S172" s="24" t="str">
        <f t="shared" si="8"/>
        <v>MIN(DISTINCT include_in_net_change_planning) AS include_in_net_change_planning,</v>
      </c>
    </row>
    <row r="173" spans="1:19" x14ac:dyDescent="0.35">
      <c r="A173" s="14" t="s">
        <v>353</v>
      </c>
      <c r="B173" s="14" t="s">
        <v>153</v>
      </c>
      <c r="C173" s="14" t="s">
        <v>4</v>
      </c>
      <c r="D173" s="14" t="s">
        <v>5</v>
      </c>
      <c r="E173" s="14">
        <v>1</v>
      </c>
      <c r="F173" s="14">
        <v>3</v>
      </c>
      <c r="G173" s="14">
        <v>0</v>
      </c>
      <c r="H173" s="14">
        <v>0</v>
      </c>
      <c r="I173" s="14" t="s">
        <v>356</v>
      </c>
      <c r="J173" s="15" t="s">
        <v>170</v>
      </c>
      <c r="K173" s="15"/>
      <c r="L173" s="15"/>
      <c r="M173" s="23"/>
      <c r="N173" s="22"/>
      <c r="O173" s="14"/>
      <c r="P173" s="16" t="s">
        <v>667</v>
      </c>
      <c r="Q173" s="10" t="str">
        <f t="shared" si="6"/>
        <v>kit,</v>
      </c>
      <c r="R173" s="10" t="str">
        <f t="shared" si="7"/>
        <v>len(kit) as kit,</v>
      </c>
      <c r="S173" s="24" t="str">
        <f t="shared" si="8"/>
        <v>MIN(DISTINCT kit) AS kit,</v>
      </c>
    </row>
    <row r="174" spans="1:19" x14ac:dyDescent="0.35">
      <c r="A174" s="14" t="s">
        <v>353</v>
      </c>
      <c r="B174" s="14" t="s">
        <v>237</v>
      </c>
      <c r="C174" s="14" t="s">
        <v>4</v>
      </c>
      <c r="D174" s="14" t="s">
        <v>5</v>
      </c>
      <c r="E174" s="14">
        <v>1</v>
      </c>
      <c r="F174" s="14">
        <v>3</v>
      </c>
      <c r="G174" s="14">
        <v>0</v>
      </c>
      <c r="H174" s="14">
        <v>0</v>
      </c>
      <c r="I174" s="14" t="s">
        <v>356</v>
      </c>
      <c r="J174" s="15" t="s">
        <v>170</v>
      </c>
      <c r="K174" s="15"/>
      <c r="L174" s="15"/>
      <c r="M174" s="23"/>
      <c r="N174" s="22"/>
      <c r="O174" s="14"/>
      <c r="P174" s="16" t="s">
        <v>667</v>
      </c>
      <c r="Q174" s="10" t="str">
        <f t="shared" si="6"/>
        <v>print_kit_components,</v>
      </c>
      <c r="R174" s="10" t="str">
        <f t="shared" si="7"/>
        <v>len(print_kit_components) as print_kit_components,</v>
      </c>
      <c r="S174" s="24" t="str">
        <f t="shared" si="8"/>
        <v>MIN(DISTINCT print_kit_components) AS print_kit_components,</v>
      </c>
    </row>
    <row r="175" spans="1:19" x14ac:dyDescent="0.35">
      <c r="A175" s="14" t="s">
        <v>353</v>
      </c>
      <c r="B175" s="14" t="s">
        <v>270</v>
      </c>
      <c r="C175" s="14" t="s">
        <v>98</v>
      </c>
      <c r="D175" s="14" t="s">
        <v>271</v>
      </c>
      <c r="E175" s="14">
        <v>2</v>
      </c>
      <c r="F175" s="14">
        <v>5</v>
      </c>
      <c r="G175" s="14">
        <v>0</v>
      </c>
      <c r="H175" s="14">
        <v>1</v>
      </c>
      <c r="I175" s="14" t="s">
        <v>355</v>
      </c>
      <c r="J175" s="15" t="s">
        <v>170</v>
      </c>
      <c r="K175" s="15"/>
      <c r="L175" s="15"/>
      <c r="M175" s="23"/>
      <c r="N175" s="22"/>
      <c r="O175" s="14"/>
      <c r="P175" s="16" t="s">
        <v>667</v>
      </c>
      <c r="Q175" s="10" t="str">
        <f t="shared" si="6"/>
        <v>safety_stock_rule,</v>
      </c>
      <c r="R175" s="10" t="str">
        <f t="shared" si="7"/>
        <v>len(safety_stock_rule) as safety_stock_rule,</v>
      </c>
      <c r="S175" s="24" t="str">
        <f t="shared" si="8"/>
        <v>MIN(DISTINCT safety_stock_rule) AS safety_stock_rule,</v>
      </c>
    </row>
    <row r="176" spans="1:19" x14ac:dyDescent="0.35">
      <c r="A176" s="14" t="s">
        <v>353</v>
      </c>
      <c r="B176" s="14" t="s">
        <v>286</v>
      </c>
      <c r="C176" s="14" t="s">
        <v>4</v>
      </c>
      <c r="D176" s="14" t="s">
        <v>5</v>
      </c>
      <c r="E176" s="14">
        <v>1</v>
      </c>
      <c r="F176" s="14">
        <v>3</v>
      </c>
      <c r="G176" s="14">
        <v>0</v>
      </c>
      <c r="H176" s="14">
        <v>0</v>
      </c>
      <c r="I176" s="14" t="s">
        <v>355</v>
      </c>
      <c r="J176" s="15" t="s">
        <v>170</v>
      </c>
      <c r="K176" s="15"/>
      <c r="L176" s="15"/>
      <c r="M176" s="23"/>
      <c r="N176" s="22"/>
      <c r="O176" s="14"/>
      <c r="P176" s="16" t="s">
        <v>667</v>
      </c>
      <c r="Q176" s="10" t="str">
        <f t="shared" si="6"/>
        <v>show_in_drop_down_list,</v>
      </c>
      <c r="R176" s="10" t="str">
        <f t="shared" si="7"/>
        <v>len(show_in_drop_down_list) as show_in_drop_down_list,</v>
      </c>
      <c r="S176" s="24" t="str">
        <f t="shared" si="8"/>
        <v>MIN(DISTINCT show_in_drop_down_list) AS show_in_drop_down_list,</v>
      </c>
    </row>
    <row r="177" spans="1:19" x14ac:dyDescent="0.35">
      <c r="A177" s="14" t="s">
        <v>353</v>
      </c>
      <c r="B177" s="14" t="s">
        <v>72</v>
      </c>
      <c r="C177" s="14" t="s">
        <v>4</v>
      </c>
      <c r="D177" s="14" t="s">
        <v>5</v>
      </c>
      <c r="E177" s="14">
        <v>1</v>
      </c>
      <c r="F177" s="14">
        <v>3</v>
      </c>
      <c r="G177" s="14">
        <v>0</v>
      </c>
      <c r="H177" s="14">
        <v>0</v>
      </c>
      <c r="I177" s="14" t="s">
        <v>356</v>
      </c>
      <c r="J177" s="15" t="s">
        <v>170</v>
      </c>
      <c r="K177" s="15"/>
      <c r="L177" s="15"/>
      <c r="M177" s="23"/>
      <c r="N177" s="22"/>
      <c r="O177" s="14"/>
      <c r="P177" s="16" t="s">
        <v>667</v>
      </c>
      <c r="Q177" s="10" t="str">
        <f t="shared" si="6"/>
        <v>controlled_by_external_ics,</v>
      </c>
      <c r="R177" s="10" t="str">
        <f t="shared" si="7"/>
        <v>len(controlled_by_external_ics) as controlled_by_external_ics,</v>
      </c>
      <c r="S177" s="24" t="str">
        <f t="shared" si="8"/>
        <v>MIN(DISTINCT controlled_by_external_ics) AS controlled_by_external_ics,</v>
      </c>
    </row>
    <row r="178" spans="1:19" x14ac:dyDescent="0.35">
      <c r="A178" s="14" t="s">
        <v>353</v>
      </c>
      <c r="B178" s="14" t="s">
        <v>142</v>
      </c>
      <c r="C178" s="14" t="s">
        <v>12</v>
      </c>
      <c r="D178" s="14" t="s">
        <v>141</v>
      </c>
      <c r="E178" s="14">
        <v>5</v>
      </c>
      <c r="F178" s="14">
        <v>7</v>
      </c>
      <c r="G178" s="14">
        <v>4</v>
      </c>
      <c r="H178" s="14">
        <v>1</v>
      </c>
      <c r="I178" s="14" t="s">
        <v>170</v>
      </c>
      <c r="J178" s="15" t="s">
        <v>170</v>
      </c>
      <c r="K178" s="15"/>
      <c r="L178" s="15"/>
      <c r="M178" s="23"/>
      <c r="N178" s="22"/>
      <c r="O178" s="14"/>
      <c r="P178" s="16" t="s">
        <v>667</v>
      </c>
      <c r="Q178" s="10" t="str">
        <f t="shared" si="6"/>
        <v>inventory_ucl_tolerance,</v>
      </c>
      <c r="R178" s="10" t="str">
        <f t="shared" si="7"/>
        <v>len(inventory_ucl_tolerance) as inventory_ucl_tolerance,</v>
      </c>
      <c r="S178" s="24" t="str">
        <f t="shared" si="8"/>
        <v>MIN(DISTINCT inventory_ucl_tolerance) AS inventory_ucl_tolerance,</v>
      </c>
    </row>
    <row r="179" spans="1:19" x14ac:dyDescent="0.35">
      <c r="A179" s="14" t="s">
        <v>353</v>
      </c>
      <c r="B179" s="14" t="s">
        <v>140</v>
      </c>
      <c r="C179" s="14" t="s">
        <v>12</v>
      </c>
      <c r="D179" s="14" t="s">
        <v>141</v>
      </c>
      <c r="E179" s="14">
        <v>5</v>
      </c>
      <c r="F179" s="14">
        <v>7</v>
      </c>
      <c r="G179" s="14">
        <v>4</v>
      </c>
      <c r="H179" s="14">
        <v>1</v>
      </c>
      <c r="I179" s="14" t="s">
        <v>170</v>
      </c>
      <c r="J179" s="15" t="s">
        <v>170</v>
      </c>
      <c r="K179" s="15"/>
      <c r="L179" s="15"/>
      <c r="M179" s="23"/>
      <c r="N179" s="22"/>
      <c r="O179" s="14"/>
      <c r="P179" s="16" t="s">
        <v>667</v>
      </c>
      <c r="Q179" s="10" t="str">
        <f t="shared" si="6"/>
        <v>inventory_lcl_tolerance,</v>
      </c>
      <c r="R179" s="10" t="str">
        <f t="shared" si="7"/>
        <v>len(inventory_lcl_tolerance) as inventory_lcl_tolerance,</v>
      </c>
      <c r="S179" s="24" t="str">
        <f t="shared" si="8"/>
        <v>MIN(DISTINCT inventory_lcl_tolerance) AS inventory_lcl_tolerance,</v>
      </c>
    </row>
    <row r="180" spans="1:19" x14ac:dyDescent="0.35">
      <c r="A180" s="14" t="s">
        <v>353</v>
      </c>
      <c r="B180" s="14" t="s">
        <v>275</v>
      </c>
      <c r="C180" s="14" t="s">
        <v>9</v>
      </c>
      <c r="D180" s="14" t="s">
        <v>276</v>
      </c>
      <c r="E180" s="14">
        <v>60</v>
      </c>
      <c r="F180" s="14">
        <v>30</v>
      </c>
      <c r="G180" s="14" t="s">
        <v>170</v>
      </c>
      <c r="H180" s="14">
        <v>1</v>
      </c>
      <c r="I180" s="14" t="s">
        <v>170</v>
      </c>
      <c r="J180" s="15" t="s">
        <v>170</v>
      </c>
      <c r="K180" s="15"/>
      <c r="L180" s="15"/>
      <c r="M180" s="23"/>
      <c r="N180" s="22"/>
      <c r="O180" s="14"/>
      <c r="P180" s="16" t="s">
        <v>667</v>
      </c>
      <c r="Q180" s="10" t="str">
        <f t="shared" si="6"/>
        <v>separation_attribute,</v>
      </c>
      <c r="R180" s="10" t="str">
        <f t="shared" si="7"/>
        <v>len(separation_attribute) as separation_attribute,</v>
      </c>
      <c r="S180" s="24" t="str">
        <f t="shared" si="8"/>
        <v>MIN(DISTINCT separation_attribute) AS separation_attribute,</v>
      </c>
    </row>
    <row r="181" spans="1:19" x14ac:dyDescent="0.35">
      <c r="A181" s="14" t="s">
        <v>353</v>
      </c>
      <c r="B181" s="14" t="s">
        <v>35</v>
      </c>
      <c r="C181" s="14" t="s">
        <v>36</v>
      </c>
      <c r="D181" s="14" t="s">
        <v>37</v>
      </c>
      <c r="E181" s="14">
        <v>8</v>
      </c>
      <c r="F181" s="14">
        <v>53</v>
      </c>
      <c r="G181" s="14" t="s">
        <v>170</v>
      </c>
      <c r="H181" s="14">
        <v>1</v>
      </c>
      <c r="I181" s="14" t="s">
        <v>170</v>
      </c>
      <c r="J181" s="15" t="s">
        <v>170</v>
      </c>
      <c r="K181" s="15"/>
      <c r="L181" s="15"/>
      <c r="M181" s="23"/>
      <c r="N181" s="22"/>
      <c r="O181" s="14"/>
      <c r="P181" s="16" t="s">
        <v>667</v>
      </c>
      <c r="Q181" s="10" t="str">
        <f t="shared" si="6"/>
        <v>batch_release_attribute1,</v>
      </c>
      <c r="R181" s="10" t="str">
        <f t="shared" si="7"/>
        <v>len(batch_release_attribute1) as batch_release_attribute1,</v>
      </c>
      <c r="S181" s="24" t="str">
        <f t="shared" si="8"/>
        <v>MIN(DISTINCT batch_release_attribute1) AS batch_release_attribute1,</v>
      </c>
    </row>
    <row r="182" spans="1:19" x14ac:dyDescent="0.35">
      <c r="A182" s="14" t="s">
        <v>353</v>
      </c>
      <c r="B182" s="14" t="s">
        <v>38</v>
      </c>
      <c r="C182" s="14" t="s">
        <v>36</v>
      </c>
      <c r="D182" s="14" t="s">
        <v>37</v>
      </c>
      <c r="E182" s="14">
        <v>8</v>
      </c>
      <c r="F182" s="14">
        <v>53</v>
      </c>
      <c r="G182" s="14" t="s">
        <v>170</v>
      </c>
      <c r="H182" s="14">
        <v>1</v>
      </c>
      <c r="I182" s="14" t="s">
        <v>170</v>
      </c>
      <c r="J182" s="15" t="s">
        <v>170</v>
      </c>
      <c r="K182" s="15"/>
      <c r="L182" s="15"/>
      <c r="M182" s="23"/>
      <c r="N182" s="22"/>
      <c r="O182" s="14"/>
      <c r="P182" s="16" t="s">
        <v>667</v>
      </c>
      <c r="Q182" s="10" t="str">
        <f t="shared" si="6"/>
        <v>batch_release_attribute2,</v>
      </c>
      <c r="R182" s="10" t="str">
        <f t="shared" si="7"/>
        <v>len(batch_release_attribute2) as batch_release_attribute2,</v>
      </c>
      <c r="S182" s="24" t="str">
        <f t="shared" si="8"/>
        <v>MIN(DISTINCT batch_release_attribute2) AS batch_release_attribute2,</v>
      </c>
    </row>
    <row r="183" spans="1:19" x14ac:dyDescent="0.35">
      <c r="A183" s="14" t="s">
        <v>353</v>
      </c>
      <c r="B183" s="14" t="s">
        <v>39</v>
      </c>
      <c r="C183" s="14" t="s">
        <v>36</v>
      </c>
      <c r="D183" s="14" t="s">
        <v>37</v>
      </c>
      <c r="E183" s="14">
        <v>8</v>
      </c>
      <c r="F183" s="14">
        <v>53</v>
      </c>
      <c r="G183" s="14" t="s">
        <v>170</v>
      </c>
      <c r="H183" s="14">
        <v>1</v>
      </c>
      <c r="I183" s="14" t="s">
        <v>170</v>
      </c>
      <c r="J183" s="15" t="s">
        <v>170</v>
      </c>
      <c r="K183" s="15"/>
      <c r="L183" s="15"/>
      <c r="M183" s="23"/>
      <c r="N183" s="22"/>
      <c r="O183" s="14"/>
      <c r="P183" s="16" t="s">
        <v>667</v>
      </c>
      <c r="Q183" s="10" t="str">
        <f t="shared" si="6"/>
        <v>batch_release_attribute3,</v>
      </c>
      <c r="R183" s="10" t="str">
        <f t="shared" si="7"/>
        <v>len(batch_release_attribute3) as batch_release_attribute3,</v>
      </c>
      <c r="S183" s="24" t="str">
        <f t="shared" si="8"/>
        <v>MIN(DISTINCT batch_release_attribute3) AS batch_release_attribute3,</v>
      </c>
    </row>
    <row r="184" spans="1:19" x14ac:dyDescent="0.35">
      <c r="A184" s="14" t="s">
        <v>353</v>
      </c>
      <c r="B184" s="14" t="s">
        <v>204</v>
      </c>
      <c r="C184" s="14" t="s">
        <v>205</v>
      </c>
      <c r="D184" s="14" t="s">
        <v>206</v>
      </c>
      <c r="E184" s="14">
        <v>-1</v>
      </c>
      <c r="F184" s="14">
        <v>-1</v>
      </c>
      <c r="G184" s="14" t="s">
        <v>170</v>
      </c>
      <c r="H184" s="14">
        <v>1</v>
      </c>
      <c r="I184" s="14" t="s">
        <v>170</v>
      </c>
      <c r="J184" s="15" t="s">
        <v>170</v>
      </c>
      <c r="K184" s="15"/>
      <c r="L184" s="15"/>
      <c r="M184" s="23"/>
      <c r="N184" s="22"/>
      <c r="O184" s="14"/>
      <c r="P184" s="16" t="s">
        <v>667</v>
      </c>
      <c r="Q184" s="10" t="str">
        <f t="shared" si="6"/>
        <v>picture,</v>
      </c>
      <c r="R184" s="10" t="str">
        <f t="shared" si="7"/>
        <v>len(picture) as picture,</v>
      </c>
      <c r="S184" s="24" t="str">
        <f t="shared" si="8"/>
        <v>MIN(DISTINCT picture) AS picture,</v>
      </c>
    </row>
    <row r="185" spans="1:19" x14ac:dyDescent="0.35">
      <c r="A185" s="14" t="s">
        <v>353</v>
      </c>
      <c r="B185" s="14" t="s">
        <v>6</v>
      </c>
      <c r="C185" s="14" t="s">
        <v>4</v>
      </c>
      <c r="D185" s="14" t="s">
        <v>5</v>
      </c>
      <c r="E185" s="14">
        <v>1</v>
      </c>
      <c r="F185" s="14">
        <v>3</v>
      </c>
      <c r="G185" s="14">
        <v>0</v>
      </c>
      <c r="H185" s="14">
        <v>0</v>
      </c>
      <c r="I185" s="14" t="s">
        <v>356</v>
      </c>
      <c r="J185" s="15" t="s">
        <v>170</v>
      </c>
      <c r="K185" s="15"/>
      <c r="L185" s="15"/>
      <c r="M185" s="23"/>
      <c r="N185" s="22"/>
      <c r="O185" s="14"/>
      <c r="P185" s="16" t="s">
        <v>667</v>
      </c>
      <c r="Q185" s="10" t="str">
        <f t="shared" si="6"/>
        <v>active_for_customer_portal,</v>
      </c>
      <c r="R185" s="10" t="str">
        <f t="shared" si="7"/>
        <v>len(active_for_customer_portal) as active_for_customer_portal,</v>
      </c>
      <c r="S185" s="24" t="str">
        <f t="shared" si="8"/>
        <v>MIN(DISTINCT active_for_customer_portal) AS active_for_customer_portal,</v>
      </c>
    </row>
    <row r="186" spans="1:19" x14ac:dyDescent="0.35">
      <c r="A186" s="14" t="s">
        <v>353</v>
      </c>
      <c r="B186" s="14" t="s">
        <v>131</v>
      </c>
      <c r="C186" s="14" t="s">
        <v>4</v>
      </c>
      <c r="D186" s="14" t="s">
        <v>5</v>
      </c>
      <c r="E186" s="14">
        <v>1</v>
      </c>
      <c r="F186" s="14">
        <v>3</v>
      </c>
      <c r="G186" s="14">
        <v>0</v>
      </c>
      <c r="H186" s="14">
        <v>0</v>
      </c>
      <c r="I186" s="14" t="s">
        <v>356</v>
      </c>
      <c r="J186" s="15" t="s">
        <v>170</v>
      </c>
      <c r="K186" s="15"/>
      <c r="L186" s="15"/>
      <c r="M186" s="23"/>
      <c r="N186" s="22"/>
      <c r="O186" s="14"/>
      <c r="P186" s="16" t="s">
        <v>667</v>
      </c>
      <c r="Q186" s="10" t="str">
        <f t="shared" si="6"/>
        <v>featured,</v>
      </c>
      <c r="R186" s="10" t="str">
        <f t="shared" si="7"/>
        <v>len(featured) as featured,</v>
      </c>
      <c r="S186" s="24" t="str">
        <f t="shared" si="8"/>
        <v>MIN(DISTINCT featured) AS featured,</v>
      </c>
    </row>
    <row r="187" spans="1:19" x14ac:dyDescent="0.35">
      <c r="A187" s="14" t="s">
        <v>353</v>
      </c>
      <c r="B187" s="14" t="s">
        <v>315</v>
      </c>
      <c r="C187" s="14" t="s">
        <v>4</v>
      </c>
      <c r="D187" s="14" t="s">
        <v>5</v>
      </c>
      <c r="E187" s="14">
        <v>1</v>
      </c>
      <c r="F187" s="14">
        <v>3</v>
      </c>
      <c r="G187" s="14">
        <v>0</v>
      </c>
      <c r="H187" s="14">
        <v>0</v>
      </c>
      <c r="I187" s="14" t="s">
        <v>356</v>
      </c>
      <c r="J187" s="15" t="s">
        <v>170</v>
      </c>
      <c r="K187" s="15"/>
      <c r="L187" s="15"/>
      <c r="M187" s="23"/>
      <c r="N187" s="22"/>
      <c r="O187" s="14"/>
      <c r="P187" s="16" t="s">
        <v>667</v>
      </c>
      <c r="Q187" s="10" t="str">
        <f t="shared" si="6"/>
        <v>top_seller,</v>
      </c>
      <c r="R187" s="10" t="str">
        <f t="shared" si="7"/>
        <v>len(top_seller) as top_seller,</v>
      </c>
      <c r="S187" s="24" t="str">
        <f t="shared" si="8"/>
        <v>MIN(DISTINCT top_seller) AS top_seller,</v>
      </c>
    </row>
    <row r="188" spans="1:19" x14ac:dyDescent="0.35">
      <c r="A188" s="14" t="s">
        <v>353</v>
      </c>
      <c r="B188" s="14" t="s">
        <v>197</v>
      </c>
      <c r="C188" s="14" t="s">
        <v>9</v>
      </c>
      <c r="D188" s="14" t="s">
        <v>198</v>
      </c>
      <c r="E188" s="14">
        <v>-1</v>
      </c>
      <c r="F188" s="14">
        <v>-1</v>
      </c>
      <c r="G188" s="14" t="s">
        <v>170</v>
      </c>
      <c r="H188" s="14">
        <v>1</v>
      </c>
      <c r="I188" s="14" t="s">
        <v>170</v>
      </c>
      <c r="J188" s="15" t="s">
        <v>170</v>
      </c>
      <c r="K188" s="15"/>
      <c r="L188" s="15"/>
      <c r="M188" s="23"/>
      <c r="N188" s="22"/>
      <c r="O188" s="14"/>
      <c r="P188" s="16" t="s">
        <v>667</v>
      </c>
      <c r="Q188" s="10" t="str">
        <f t="shared" si="6"/>
        <v>overview,</v>
      </c>
      <c r="R188" s="10" t="str">
        <f t="shared" si="7"/>
        <v>len(overview) as overview,</v>
      </c>
      <c r="S188" s="24" t="str">
        <f t="shared" si="8"/>
        <v>MIN(DISTINCT overview) AS overview,</v>
      </c>
    </row>
    <row r="189" spans="1:19" x14ac:dyDescent="0.35">
      <c r="A189" s="14" t="s">
        <v>353</v>
      </c>
      <c r="B189" s="14" t="s">
        <v>235</v>
      </c>
      <c r="C189" s="14" t="s">
        <v>4</v>
      </c>
      <c r="D189" s="14" t="s">
        <v>5</v>
      </c>
      <c r="E189" s="14">
        <v>1</v>
      </c>
      <c r="F189" s="14">
        <v>3</v>
      </c>
      <c r="G189" s="14">
        <v>0</v>
      </c>
      <c r="H189" s="14">
        <v>0</v>
      </c>
      <c r="I189" s="14" t="s">
        <v>356</v>
      </c>
      <c r="J189" s="15" t="s">
        <v>170</v>
      </c>
      <c r="K189" s="15"/>
      <c r="L189" s="15"/>
      <c r="M189" s="23"/>
      <c r="N189" s="22"/>
      <c r="O189" s="14"/>
      <c r="P189" s="16" t="s">
        <v>667</v>
      </c>
      <c r="Q189" s="10" t="str">
        <f t="shared" si="6"/>
        <v>preassign_lots,</v>
      </c>
      <c r="R189" s="10" t="str">
        <f t="shared" si="7"/>
        <v>len(preassign_lots) as preassign_lots,</v>
      </c>
      <c r="S189" s="24" t="str">
        <f t="shared" si="8"/>
        <v>MIN(DISTINCT preassign_lots) AS preassign_lots,</v>
      </c>
    </row>
    <row r="190" spans="1:19" x14ac:dyDescent="0.35">
      <c r="A190" s="14" t="s">
        <v>353</v>
      </c>
      <c r="B190" s="14" t="s">
        <v>236</v>
      </c>
      <c r="C190" s="14" t="s">
        <v>4</v>
      </c>
      <c r="D190" s="14" t="s">
        <v>5</v>
      </c>
      <c r="E190" s="14">
        <v>1</v>
      </c>
      <c r="F190" s="14">
        <v>3</v>
      </c>
      <c r="G190" s="14">
        <v>0</v>
      </c>
      <c r="H190" s="14">
        <v>0</v>
      </c>
      <c r="I190" s="14" t="s">
        <v>356</v>
      </c>
      <c r="J190" s="15" t="s">
        <v>170</v>
      </c>
      <c r="K190" s="15"/>
      <c r="L190" s="15"/>
      <c r="M190" s="23"/>
      <c r="N190" s="22"/>
      <c r="O190" s="14"/>
      <c r="P190" s="16" t="s">
        <v>667</v>
      </c>
      <c r="Q190" s="10" t="str">
        <f t="shared" si="6"/>
        <v>preassign_serials,</v>
      </c>
      <c r="R190" s="10" t="str">
        <f t="shared" si="7"/>
        <v>len(preassign_serials) as preassign_serials,</v>
      </c>
      <c r="S190" s="24" t="str">
        <f t="shared" si="8"/>
        <v>MIN(DISTINCT preassign_serials) AS preassign_serials,</v>
      </c>
    </row>
    <row r="191" spans="1:19" x14ac:dyDescent="0.35">
      <c r="A191" s="14" t="s">
        <v>353</v>
      </c>
      <c r="B191" s="14" t="s">
        <v>22</v>
      </c>
      <c r="C191" s="14" t="s">
        <v>9</v>
      </c>
      <c r="D191" s="14" t="s">
        <v>23</v>
      </c>
      <c r="E191" s="14">
        <v>20</v>
      </c>
      <c r="F191" s="14">
        <v>10</v>
      </c>
      <c r="G191" s="14" t="s">
        <v>170</v>
      </c>
      <c r="H191" s="14">
        <v>1</v>
      </c>
      <c r="I191" s="14" t="s">
        <v>170</v>
      </c>
      <c r="J191" s="15" t="s">
        <v>170</v>
      </c>
      <c r="K191" s="15"/>
      <c r="L191" s="15"/>
      <c r="M191" s="23"/>
      <c r="N191" s="22"/>
      <c r="O191" s="14"/>
      <c r="P191" s="16" t="s">
        <v>667</v>
      </c>
      <c r="Q191" s="10" t="str">
        <f t="shared" si="6"/>
        <v>attr_group,</v>
      </c>
      <c r="R191" s="10" t="str">
        <f t="shared" si="7"/>
        <v>len(attr_group) as attr_group,</v>
      </c>
      <c r="S191" s="24" t="str">
        <f t="shared" si="8"/>
        <v>MIN(DISTINCT attr_group) AS attr_group,</v>
      </c>
    </row>
    <row r="192" spans="1:19" x14ac:dyDescent="0.35">
      <c r="A192" s="14" t="s">
        <v>353</v>
      </c>
      <c r="B192" s="14" t="s">
        <v>106</v>
      </c>
      <c r="C192" s="14" t="s">
        <v>9</v>
      </c>
      <c r="D192" s="14" t="s">
        <v>23</v>
      </c>
      <c r="E192" s="14">
        <v>20</v>
      </c>
      <c r="F192" s="14">
        <v>10</v>
      </c>
      <c r="G192" s="14" t="s">
        <v>170</v>
      </c>
      <c r="H192" s="14">
        <v>1</v>
      </c>
      <c r="I192" s="14" t="s">
        <v>170</v>
      </c>
      <c r="J192" s="15" t="s">
        <v>170</v>
      </c>
      <c r="K192" s="15"/>
      <c r="L192" s="15"/>
      <c r="M192" s="23"/>
      <c r="N192" s="22"/>
      <c r="O192" s="14"/>
      <c r="P192" s="16" t="s">
        <v>667</v>
      </c>
      <c r="Q192" s="10" t="str">
        <f t="shared" si="6"/>
        <v>dimension_group,</v>
      </c>
      <c r="R192" s="10" t="str">
        <f t="shared" si="7"/>
        <v>len(dimension_group) as dimension_group,</v>
      </c>
      <c r="S192" s="24" t="str">
        <f t="shared" si="8"/>
        <v>MIN(DISTINCT dimension_group) AS dimension_group,</v>
      </c>
    </row>
    <row r="193" spans="1:19" x14ac:dyDescent="0.35">
      <c r="A193" s="14" t="s">
        <v>353</v>
      </c>
      <c r="B193" s="14" t="s">
        <v>160</v>
      </c>
      <c r="C193" s="14" t="s">
        <v>9</v>
      </c>
      <c r="D193" s="14" t="s">
        <v>23</v>
      </c>
      <c r="E193" s="14">
        <v>20</v>
      </c>
      <c r="F193" s="14">
        <v>10</v>
      </c>
      <c r="G193" s="14" t="s">
        <v>170</v>
      </c>
      <c r="H193" s="14">
        <v>1</v>
      </c>
      <c r="I193" s="14" t="s">
        <v>170</v>
      </c>
      <c r="J193" s="15" t="s">
        <v>170</v>
      </c>
      <c r="K193" s="15"/>
      <c r="L193" s="15"/>
      <c r="M193" s="23"/>
      <c r="N193" s="22"/>
      <c r="O193" s="14"/>
      <c r="P193" s="16" t="s">
        <v>667</v>
      </c>
      <c r="Q193" s="10" t="str">
        <f t="shared" si="6"/>
        <v>lot_attr_group,</v>
      </c>
      <c r="R193" s="10" t="str">
        <f t="shared" si="7"/>
        <v>len(lot_attr_group) as lot_attr_group,</v>
      </c>
      <c r="S193" s="24" t="str">
        <f t="shared" si="8"/>
        <v>MIN(DISTINCT lot_attr_group) AS lot_attr_group,</v>
      </c>
    </row>
    <row r="194" spans="1:19" x14ac:dyDescent="0.35">
      <c r="A194" s="14" t="s">
        <v>353</v>
      </c>
      <c r="B194" s="14" t="s">
        <v>317</v>
      </c>
      <c r="C194" s="14" t="s">
        <v>4</v>
      </c>
      <c r="D194" s="14" t="s">
        <v>5</v>
      </c>
      <c r="E194" s="14">
        <v>1</v>
      </c>
      <c r="F194" s="14">
        <v>3</v>
      </c>
      <c r="G194" s="14">
        <v>0</v>
      </c>
      <c r="H194" s="14">
        <v>0</v>
      </c>
      <c r="I194" s="14" t="s">
        <v>356</v>
      </c>
      <c r="J194" s="15" t="s">
        <v>170</v>
      </c>
      <c r="K194" s="15"/>
      <c r="L194" s="15"/>
      <c r="M194" s="23"/>
      <c r="N194" s="22"/>
      <c r="O194" s="14"/>
      <c r="P194" s="16" t="s">
        <v>667</v>
      </c>
      <c r="Q194" s="10" t="str">
        <f t="shared" si="6"/>
        <v>track_pieces,</v>
      </c>
      <c r="R194" s="10" t="str">
        <f t="shared" si="7"/>
        <v>len(track_pieces) as track_pieces,</v>
      </c>
      <c r="S194" s="24" t="str">
        <f t="shared" si="8"/>
        <v>MIN(DISTINCT track_pieces) AS track_pieces,</v>
      </c>
    </row>
    <row r="195" spans="1:19" x14ac:dyDescent="0.35">
      <c r="A195" s="14" t="s">
        <v>353</v>
      </c>
      <c r="B195" s="14" t="s">
        <v>42</v>
      </c>
      <c r="C195" s="14" t="s">
        <v>43</v>
      </c>
      <c r="D195" s="14" t="s">
        <v>44</v>
      </c>
      <c r="E195" s="14">
        <v>8</v>
      </c>
      <c r="F195" s="14">
        <v>23</v>
      </c>
      <c r="G195" s="14">
        <v>3</v>
      </c>
      <c r="H195" s="14">
        <v>1</v>
      </c>
      <c r="I195" s="14" t="s">
        <v>170</v>
      </c>
      <c r="J195" s="15" t="s">
        <v>170</v>
      </c>
      <c r="K195" s="15"/>
      <c r="L195" s="15"/>
      <c r="M195" s="23"/>
      <c r="N195" s="22"/>
      <c r="O195" s="14"/>
      <c r="P195" s="16" t="s">
        <v>667</v>
      </c>
      <c r="Q195" s="10" t="str">
        <f t="shared" ref="Q195:Q257" si="9">B195&amp;IF(A196="","",",")</f>
        <v>bom_last_import_date,</v>
      </c>
      <c r="R195" s="10" t="str">
        <f t="shared" ref="R195:R257" si="10">"len("&amp;B195&amp;") as "&amp;B195&amp;","</f>
        <v>len(bom_last_import_date) as bom_last_import_date,</v>
      </c>
      <c r="S195" s="24" t="str">
        <f t="shared" ref="S195:S257" si="11">"MIN(DISTINCT "&amp;B195&amp;") AS "&amp;B195&amp;","</f>
        <v>MIN(DISTINCT bom_last_import_date) AS bom_last_import_date,</v>
      </c>
    </row>
    <row r="196" spans="1:19" x14ac:dyDescent="0.35">
      <c r="A196" s="14" t="s">
        <v>353</v>
      </c>
      <c r="B196" s="14" t="s">
        <v>272</v>
      </c>
      <c r="C196" s="14" t="s">
        <v>4</v>
      </c>
      <c r="D196" s="14" t="s">
        <v>5</v>
      </c>
      <c r="E196" s="14">
        <v>1</v>
      </c>
      <c r="F196" s="14">
        <v>3</v>
      </c>
      <c r="G196" s="14">
        <v>0</v>
      </c>
      <c r="H196" s="14">
        <v>0</v>
      </c>
      <c r="I196" s="14" t="s">
        <v>356</v>
      </c>
      <c r="J196" s="15" t="s">
        <v>170</v>
      </c>
      <c r="K196" s="15"/>
      <c r="L196" s="15"/>
      <c r="M196" s="23"/>
      <c r="N196" s="22"/>
      <c r="O196" s="14"/>
      <c r="P196" s="16" t="s">
        <v>667</v>
      </c>
      <c r="Q196" s="10" t="str">
        <f t="shared" si="9"/>
        <v>save_current_rev_upon_bom_import,</v>
      </c>
      <c r="R196" s="10" t="str">
        <f t="shared" si="10"/>
        <v>len(save_current_rev_upon_bom_import) as save_current_rev_upon_bom_import,</v>
      </c>
      <c r="S196" s="24" t="str">
        <f t="shared" si="11"/>
        <v>MIN(DISTINCT save_current_rev_upon_bom_import) AS save_current_rev_upon_bom_import,</v>
      </c>
    </row>
    <row r="197" spans="1:19" x14ac:dyDescent="0.35">
      <c r="A197" s="14" t="s">
        <v>353</v>
      </c>
      <c r="B197" s="14" t="s">
        <v>185</v>
      </c>
      <c r="C197" s="14" t="s">
        <v>1</v>
      </c>
      <c r="D197" s="14" t="s">
        <v>186</v>
      </c>
      <c r="E197" s="14">
        <v>2</v>
      </c>
      <c r="F197" s="14">
        <v>1</v>
      </c>
      <c r="G197" s="14" t="s">
        <v>170</v>
      </c>
      <c r="H197" s="14">
        <v>1</v>
      </c>
      <c r="I197" s="14" t="s">
        <v>170</v>
      </c>
      <c r="J197" s="15" t="s">
        <v>170</v>
      </c>
      <c r="K197" s="15"/>
      <c r="L197" s="15"/>
      <c r="M197" s="23"/>
      <c r="N197" s="22"/>
      <c r="O197" s="14"/>
      <c r="P197" s="16" t="s">
        <v>667</v>
      </c>
      <c r="Q197" s="10" t="str">
        <f t="shared" si="9"/>
        <v>nafta_pref_crit,</v>
      </c>
      <c r="R197" s="10" t="str">
        <f t="shared" si="10"/>
        <v>len(nafta_pref_crit) as nafta_pref_crit,</v>
      </c>
      <c r="S197" s="24" t="str">
        <f t="shared" si="11"/>
        <v>MIN(DISTINCT nafta_pref_crit) AS nafta_pref_crit,</v>
      </c>
    </row>
    <row r="198" spans="1:19" x14ac:dyDescent="0.35">
      <c r="A198" s="14" t="s">
        <v>353</v>
      </c>
      <c r="B198" s="14" t="s">
        <v>296</v>
      </c>
      <c r="C198" s="14" t="s">
        <v>4</v>
      </c>
      <c r="D198" s="14" t="s">
        <v>5</v>
      </c>
      <c r="E198" s="14">
        <v>1</v>
      </c>
      <c r="F198" s="14">
        <v>3</v>
      </c>
      <c r="G198" s="14">
        <v>0</v>
      </c>
      <c r="H198" s="14">
        <v>0</v>
      </c>
      <c r="I198" s="14" t="s">
        <v>356</v>
      </c>
      <c r="J198" s="15" t="s">
        <v>170</v>
      </c>
      <c r="K198" s="15"/>
      <c r="L198" s="15"/>
      <c r="M198" s="23"/>
      <c r="N198" s="22"/>
      <c r="O198" s="14"/>
      <c r="P198" s="16" t="s">
        <v>667</v>
      </c>
      <c r="Q198" s="10" t="str">
        <f t="shared" si="9"/>
        <v>subject_to_nafta_rvc,</v>
      </c>
      <c r="R198" s="10" t="str">
        <f t="shared" si="10"/>
        <v>len(subject_to_nafta_rvc) as subject_to_nafta_rvc,</v>
      </c>
      <c r="S198" s="24" t="str">
        <f t="shared" si="11"/>
        <v>MIN(DISTINCT subject_to_nafta_rvc) AS subject_to_nafta_rvc,</v>
      </c>
    </row>
    <row r="199" spans="1:19" x14ac:dyDescent="0.35">
      <c r="A199" s="14" t="s">
        <v>353</v>
      </c>
      <c r="B199" s="14" t="s">
        <v>242</v>
      </c>
      <c r="C199" s="14" t="s">
        <v>4</v>
      </c>
      <c r="D199" s="14" t="s">
        <v>5</v>
      </c>
      <c r="E199" s="14">
        <v>1</v>
      </c>
      <c r="F199" s="14">
        <v>3</v>
      </c>
      <c r="G199" s="14">
        <v>0</v>
      </c>
      <c r="H199" s="14">
        <v>0</v>
      </c>
      <c r="I199" s="14" t="s">
        <v>356</v>
      </c>
      <c r="J199" s="15" t="s">
        <v>170</v>
      </c>
      <c r="K199" s="15"/>
      <c r="L199" s="15"/>
      <c r="M199" s="23"/>
      <c r="N199" s="22"/>
      <c r="O199" s="14"/>
      <c r="P199" s="16" t="s">
        <v>667</v>
      </c>
      <c r="Q199" s="10" t="str">
        <f t="shared" si="9"/>
        <v>producer,</v>
      </c>
      <c r="R199" s="10" t="str">
        <f t="shared" si="10"/>
        <v>len(producer) as producer,</v>
      </c>
      <c r="S199" s="24" t="str">
        <f t="shared" si="11"/>
        <v>MIN(DISTINCT producer) AS producer,</v>
      </c>
    </row>
    <row r="200" spans="1:19" x14ac:dyDescent="0.35">
      <c r="A200" s="14" t="s">
        <v>353</v>
      </c>
      <c r="B200" s="14" t="s">
        <v>183</v>
      </c>
      <c r="C200" s="14" t="s">
        <v>1</v>
      </c>
      <c r="D200" s="14" t="s">
        <v>184</v>
      </c>
      <c r="E200" s="14">
        <v>6</v>
      </c>
      <c r="F200" s="14">
        <v>3</v>
      </c>
      <c r="G200" s="14" t="s">
        <v>170</v>
      </c>
      <c r="H200" s="14">
        <v>1</v>
      </c>
      <c r="I200" s="14" t="s">
        <v>170</v>
      </c>
      <c r="J200" s="15" t="s">
        <v>170</v>
      </c>
      <c r="K200" s="15"/>
      <c r="L200" s="15"/>
      <c r="M200" s="23"/>
      <c r="N200" s="22"/>
      <c r="O200" s="22" t="s">
        <v>704</v>
      </c>
      <c r="P200" s="16" t="s">
        <v>667</v>
      </c>
      <c r="Q200" s="10" t="str">
        <f t="shared" si="9"/>
        <v>nafta_country_of_origin,</v>
      </c>
      <c r="R200" s="10" t="str">
        <f t="shared" si="10"/>
        <v>len(nafta_country_of_origin) as nafta_country_of_origin,</v>
      </c>
      <c r="S200" s="24" t="str">
        <f t="shared" si="11"/>
        <v>MIN(DISTINCT nafta_country_of_origin) AS nafta_country_of_origin,</v>
      </c>
    </row>
    <row r="201" spans="1:19" x14ac:dyDescent="0.35">
      <c r="A201" s="14" t="s">
        <v>353</v>
      </c>
      <c r="B201" s="14" t="s">
        <v>182</v>
      </c>
      <c r="C201" s="14" t="s">
        <v>4</v>
      </c>
      <c r="D201" s="14" t="s">
        <v>5</v>
      </c>
      <c r="E201" s="14">
        <v>1</v>
      </c>
      <c r="F201" s="14">
        <v>3</v>
      </c>
      <c r="G201" s="14">
        <v>0</v>
      </c>
      <c r="H201" s="14">
        <v>0</v>
      </c>
      <c r="I201" s="14" t="s">
        <v>356</v>
      </c>
      <c r="J201" s="15" t="s">
        <v>170</v>
      </c>
      <c r="K201" s="15"/>
      <c r="L201" s="15"/>
      <c r="M201" s="23"/>
      <c r="N201" s="22"/>
      <c r="O201" s="14"/>
      <c r="P201" s="16" t="s">
        <v>667</v>
      </c>
      <c r="Q201" s="10" t="str">
        <f t="shared" si="9"/>
        <v>must_use_future_rcpts_before_pln,</v>
      </c>
      <c r="R201" s="10" t="str">
        <f t="shared" si="10"/>
        <v>len(must_use_future_rcpts_before_pln) as must_use_future_rcpts_before_pln,</v>
      </c>
      <c r="S201" s="24" t="str">
        <f t="shared" si="11"/>
        <v>MIN(DISTINCT must_use_future_rcpts_before_pln) AS must_use_future_rcpts_before_pln,</v>
      </c>
    </row>
    <row r="202" spans="1:19" x14ac:dyDescent="0.35">
      <c r="A202" s="14" t="s">
        <v>353</v>
      </c>
      <c r="B202" s="14" t="s">
        <v>211</v>
      </c>
      <c r="C202" s="14" t="s">
        <v>9</v>
      </c>
      <c r="D202" s="14" t="s">
        <v>212</v>
      </c>
      <c r="E202" s="14">
        <v>16</v>
      </c>
      <c r="F202" s="14">
        <v>8</v>
      </c>
      <c r="G202" s="14" t="s">
        <v>170</v>
      </c>
      <c r="H202" s="14">
        <v>1</v>
      </c>
      <c r="I202" s="14" t="s">
        <v>170</v>
      </c>
      <c r="J202" s="15" t="s">
        <v>170</v>
      </c>
      <c r="K202" s="15"/>
      <c r="L202" s="15"/>
      <c r="M202" s="23"/>
      <c r="N202" s="22"/>
      <c r="O202" s="14"/>
      <c r="P202" s="16" t="s">
        <v>667</v>
      </c>
      <c r="Q202" s="10" t="str">
        <f t="shared" si="9"/>
        <v>portal_pricing_site,</v>
      </c>
      <c r="R202" s="10" t="str">
        <f t="shared" si="10"/>
        <v>len(portal_pricing_site) as portal_pricing_site,</v>
      </c>
      <c r="S202" s="24" t="str">
        <f t="shared" si="11"/>
        <v>MIN(DISTINCT portal_pricing_site) AS portal_pricing_site,</v>
      </c>
    </row>
    <row r="203" spans="1:19" x14ac:dyDescent="0.35">
      <c r="A203" s="14" t="s">
        <v>353</v>
      </c>
      <c r="B203" s="14" t="s">
        <v>210</v>
      </c>
      <c r="C203" s="14" t="s">
        <v>4</v>
      </c>
      <c r="D203" s="14" t="s">
        <v>5</v>
      </c>
      <c r="E203" s="14">
        <v>1</v>
      </c>
      <c r="F203" s="14">
        <v>3</v>
      </c>
      <c r="G203" s="14">
        <v>0</v>
      </c>
      <c r="H203" s="14">
        <v>0</v>
      </c>
      <c r="I203" s="14" t="s">
        <v>356</v>
      </c>
      <c r="J203" s="15" t="s">
        <v>170</v>
      </c>
      <c r="K203" s="15"/>
      <c r="L203" s="15"/>
      <c r="M203" s="23"/>
      <c r="N203" s="22"/>
      <c r="O203" s="14"/>
      <c r="P203" s="16" t="s">
        <v>667</v>
      </c>
      <c r="Q203" s="10" t="str">
        <f t="shared" si="9"/>
        <v>portal_pricing_enabled,</v>
      </c>
      <c r="R203" s="10" t="str">
        <f t="shared" si="10"/>
        <v>len(portal_pricing_enabled) as portal_pricing_enabled,</v>
      </c>
      <c r="S203" s="24" t="str">
        <f t="shared" si="11"/>
        <v>MIN(DISTINCT portal_pricing_enabled) AS portal_pricing_enabled,</v>
      </c>
    </row>
    <row r="204" spans="1:19" x14ac:dyDescent="0.35">
      <c r="A204" s="14" t="s">
        <v>353</v>
      </c>
      <c r="B204" s="14" t="s">
        <v>295</v>
      </c>
      <c r="C204" s="14" t="s">
        <v>4</v>
      </c>
      <c r="D204" s="14" t="s">
        <v>5</v>
      </c>
      <c r="E204" s="14">
        <v>1</v>
      </c>
      <c r="F204" s="14">
        <v>3</v>
      </c>
      <c r="G204" s="14">
        <v>0</v>
      </c>
      <c r="H204" s="14">
        <v>0</v>
      </c>
      <c r="I204" s="14" t="s">
        <v>356</v>
      </c>
      <c r="J204" s="15" t="s">
        <v>170</v>
      </c>
      <c r="K204" s="15"/>
      <c r="L204" s="15"/>
      <c r="M204" s="23"/>
      <c r="N204" s="22"/>
      <c r="O204" s="14"/>
      <c r="P204" s="16" t="s">
        <v>667</v>
      </c>
      <c r="Q204" s="10" t="str">
        <f t="shared" si="9"/>
        <v>subject_to_excise_tax,</v>
      </c>
      <c r="R204" s="10" t="str">
        <f t="shared" si="10"/>
        <v>len(subject_to_excise_tax) as subject_to_excise_tax,</v>
      </c>
      <c r="S204" s="24" t="str">
        <f t="shared" si="11"/>
        <v>MIN(DISTINCT subject_to_excise_tax) AS subject_to_excise_tax,</v>
      </c>
    </row>
    <row r="205" spans="1:19" x14ac:dyDescent="0.35">
      <c r="A205" s="14" t="s">
        <v>353</v>
      </c>
      <c r="B205" s="14" t="s">
        <v>117</v>
      </c>
      <c r="C205" s="14" t="s">
        <v>12</v>
      </c>
      <c r="D205" s="14" t="s">
        <v>118</v>
      </c>
      <c r="E205" s="14">
        <v>5</v>
      </c>
      <c r="F205" s="14">
        <v>4</v>
      </c>
      <c r="G205" s="14">
        <v>2</v>
      </c>
      <c r="H205" s="14">
        <v>1</v>
      </c>
      <c r="I205" s="14" t="s">
        <v>356</v>
      </c>
      <c r="J205" s="15" t="s">
        <v>170</v>
      </c>
      <c r="K205" s="15"/>
      <c r="L205" s="15"/>
      <c r="M205" s="23"/>
      <c r="N205" s="22"/>
      <c r="O205" s="14"/>
      <c r="P205" s="16" t="s">
        <v>667</v>
      </c>
      <c r="Q205" s="10" t="str">
        <f t="shared" si="9"/>
        <v>excise_tax_percent,</v>
      </c>
      <c r="R205" s="10" t="str">
        <f t="shared" si="10"/>
        <v>len(excise_tax_percent) as excise_tax_percent,</v>
      </c>
      <c r="S205" s="24" t="str">
        <f t="shared" si="11"/>
        <v>MIN(DISTINCT excise_tax_percent) AS excise_tax_percent,</v>
      </c>
    </row>
    <row r="206" spans="1:19" x14ac:dyDescent="0.35">
      <c r="A206" s="14" t="s">
        <v>353</v>
      </c>
      <c r="B206" s="14" t="s">
        <v>135</v>
      </c>
      <c r="C206" s="14" t="s">
        <v>12</v>
      </c>
      <c r="D206" s="14" t="s">
        <v>13</v>
      </c>
      <c r="E206" s="14">
        <v>13</v>
      </c>
      <c r="F206" s="14">
        <v>20</v>
      </c>
      <c r="G206" s="14">
        <v>8</v>
      </c>
      <c r="H206" s="14">
        <v>1</v>
      </c>
      <c r="I206" s="14" t="s">
        <v>170</v>
      </c>
      <c r="J206" s="15" t="s">
        <v>170</v>
      </c>
      <c r="K206" s="15"/>
      <c r="L206" s="15"/>
      <c r="M206" s="23"/>
      <c r="N206" s="22"/>
      <c r="O206" s="14"/>
      <c r="P206" s="16" t="s">
        <v>667</v>
      </c>
      <c r="Q206" s="10" t="str">
        <f t="shared" si="9"/>
        <v>freight_amt,</v>
      </c>
      <c r="R206" s="10" t="str">
        <f t="shared" si="10"/>
        <v>len(freight_amt) as freight_amt,</v>
      </c>
      <c r="S206" s="24" t="str">
        <f t="shared" si="11"/>
        <v>MIN(DISTINCT freight_amt) AS freight_amt,</v>
      </c>
    </row>
    <row r="207" spans="1:19" x14ac:dyDescent="0.35">
      <c r="A207" s="14" t="s">
        <v>353</v>
      </c>
      <c r="B207" s="14" t="s">
        <v>148</v>
      </c>
      <c r="C207" s="14" t="s">
        <v>4</v>
      </c>
      <c r="D207" s="14" t="s">
        <v>5</v>
      </c>
      <c r="E207" s="14">
        <v>1</v>
      </c>
      <c r="F207" s="14">
        <v>3</v>
      </c>
      <c r="G207" s="14">
        <v>0</v>
      </c>
      <c r="H207" s="14">
        <v>0</v>
      </c>
      <c r="I207" s="14" t="s">
        <v>356</v>
      </c>
      <c r="J207" s="15" t="s">
        <v>170</v>
      </c>
      <c r="K207" s="15"/>
      <c r="L207" s="15"/>
      <c r="M207" s="23"/>
      <c r="N207" s="22"/>
      <c r="O207" s="14"/>
      <c r="P207" s="16" t="s">
        <v>667</v>
      </c>
      <c r="Q207" s="10" t="str">
        <f t="shared" si="9"/>
        <v>item_content,</v>
      </c>
      <c r="R207" s="10" t="str">
        <f t="shared" si="10"/>
        <v>len(item_content) as item_content,</v>
      </c>
      <c r="S207" s="24" t="str">
        <f t="shared" si="11"/>
        <v>MIN(DISTINCT item_content) AS item_content,</v>
      </c>
    </row>
    <row r="208" spans="1:19" x14ac:dyDescent="0.35">
      <c r="A208" s="14" t="s">
        <v>353</v>
      </c>
      <c r="B208" s="14" t="s">
        <v>116</v>
      </c>
      <c r="C208" s="14" t="s">
        <v>43</v>
      </c>
      <c r="D208" s="14" t="s">
        <v>44</v>
      </c>
      <c r="E208" s="14">
        <v>8</v>
      </c>
      <c r="F208" s="14">
        <v>23</v>
      </c>
      <c r="G208" s="14">
        <v>3</v>
      </c>
      <c r="H208" s="14">
        <v>1</v>
      </c>
      <c r="I208" s="14" t="s">
        <v>170</v>
      </c>
      <c r="J208" s="15" t="s">
        <v>170</v>
      </c>
      <c r="K208" s="15"/>
      <c r="L208" s="15"/>
      <c r="M208" s="23"/>
      <c r="N208" s="22"/>
      <c r="O208" s="14"/>
      <c r="P208" s="16" t="s">
        <v>667</v>
      </c>
      <c r="Q208" s="10" t="str">
        <f t="shared" si="9"/>
        <v>estimated_matl_use_up_date,</v>
      </c>
      <c r="R208" s="10" t="str">
        <f t="shared" si="10"/>
        <v>len(estimated_matl_use_up_date) as estimated_matl_use_up_date,</v>
      </c>
      <c r="S208" s="24" t="str">
        <f t="shared" si="11"/>
        <v>MIN(DISTINCT estimated_matl_use_up_date) AS estimated_matl_use_up_date,</v>
      </c>
    </row>
    <row r="209" spans="1:19" x14ac:dyDescent="0.35">
      <c r="A209" s="14" t="s">
        <v>353</v>
      </c>
      <c r="B209" s="14" t="s">
        <v>155</v>
      </c>
      <c r="C209" s="14" t="s">
        <v>43</v>
      </c>
      <c r="D209" s="14" t="s">
        <v>44</v>
      </c>
      <c r="E209" s="14">
        <v>8</v>
      </c>
      <c r="F209" s="14">
        <v>23</v>
      </c>
      <c r="G209" s="14">
        <v>3</v>
      </c>
      <c r="H209" s="14">
        <v>1</v>
      </c>
      <c r="I209" s="14" t="s">
        <v>170</v>
      </c>
      <c r="J209" s="15" t="s">
        <v>170</v>
      </c>
      <c r="K209" s="15"/>
      <c r="L209" s="15"/>
      <c r="M209" s="23"/>
      <c r="N209" s="22"/>
      <c r="O209" s="14"/>
      <c r="P209" s="16" t="s">
        <v>667</v>
      </c>
      <c r="Q209" s="10" t="str">
        <f t="shared" si="9"/>
        <v>last_matl_use_up_report_date,</v>
      </c>
      <c r="R209" s="10" t="str">
        <f t="shared" si="10"/>
        <v>len(last_matl_use_up_report_date) as last_matl_use_up_report_date,</v>
      </c>
      <c r="S209" s="24" t="str">
        <f t="shared" si="11"/>
        <v>MIN(DISTINCT last_matl_use_up_report_date) AS last_matl_use_up_report_date,</v>
      </c>
    </row>
    <row r="210" spans="1:19" x14ac:dyDescent="0.35">
      <c r="A210" s="14" t="s">
        <v>353</v>
      </c>
      <c r="B210" s="14" t="s">
        <v>228</v>
      </c>
      <c r="C210" s="14" t="s">
        <v>12</v>
      </c>
      <c r="D210" s="14" t="s">
        <v>227</v>
      </c>
      <c r="E210" s="14">
        <v>13</v>
      </c>
      <c r="F210" s="14">
        <v>20</v>
      </c>
      <c r="G210" s="14">
        <v>8</v>
      </c>
      <c r="H210" s="14">
        <v>1</v>
      </c>
      <c r="I210" s="14" t="s">
        <v>170</v>
      </c>
      <c r="J210" s="15" t="s">
        <v>170</v>
      </c>
      <c r="K210" s="15"/>
      <c r="L210" s="15"/>
      <c r="M210" s="23"/>
      <c r="N210" s="22"/>
      <c r="O210" s="14"/>
      <c r="P210" s="16" t="s">
        <v>667</v>
      </c>
      <c r="Q210" s="10" t="str">
        <f t="shared" si="9"/>
        <v>PP_length_linear_dimension,</v>
      </c>
      <c r="R210" s="10" t="str">
        <f t="shared" si="10"/>
        <v>len(PP_length_linear_dimension) as PP_length_linear_dimension,</v>
      </c>
      <c r="S210" s="24" t="str">
        <f t="shared" si="11"/>
        <v>MIN(DISTINCT PP_length_linear_dimension) AS PP_length_linear_dimension,</v>
      </c>
    </row>
    <row r="211" spans="1:19" x14ac:dyDescent="0.35">
      <c r="A211" s="14" t="s">
        <v>353</v>
      </c>
      <c r="B211" s="14" t="s">
        <v>234</v>
      </c>
      <c r="C211" s="14" t="s">
        <v>12</v>
      </c>
      <c r="D211" s="14" t="s">
        <v>227</v>
      </c>
      <c r="E211" s="14">
        <v>13</v>
      </c>
      <c r="F211" s="14">
        <v>20</v>
      </c>
      <c r="G211" s="14">
        <v>8</v>
      </c>
      <c r="H211" s="14">
        <v>1</v>
      </c>
      <c r="I211" s="14" t="s">
        <v>170</v>
      </c>
      <c r="J211" s="15" t="s">
        <v>170</v>
      </c>
      <c r="K211" s="15"/>
      <c r="L211" s="15"/>
      <c r="M211" s="23"/>
      <c r="N211" s="22"/>
      <c r="O211" s="14"/>
      <c r="P211" s="16" t="s">
        <v>667</v>
      </c>
      <c r="Q211" s="10" t="str">
        <f t="shared" si="9"/>
        <v>PP_width_linear_dimension,</v>
      </c>
      <c r="R211" s="10" t="str">
        <f t="shared" si="10"/>
        <v>len(PP_width_linear_dimension) as PP_width_linear_dimension,</v>
      </c>
      <c r="S211" s="24" t="str">
        <f t="shared" si="11"/>
        <v>MIN(DISTINCT PP_width_linear_dimension) AS PP_width_linear_dimension,</v>
      </c>
    </row>
    <row r="212" spans="1:19" x14ac:dyDescent="0.35">
      <c r="A212" s="14" t="s">
        <v>353</v>
      </c>
      <c r="B212" s="14" t="s">
        <v>226</v>
      </c>
      <c r="C212" s="14" t="s">
        <v>12</v>
      </c>
      <c r="D212" s="14" t="s">
        <v>227</v>
      </c>
      <c r="E212" s="14">
        <v>13</v>
      </c>
      <c r="F212" s="14">
        <v>20</v>
      </c>
      <c r="G212" s="14">
        <v>8</v>
      </c>
      <c r="H212" s="14">
        <v>1</v>
      </c>
      <c r="I212" s="14" t="s">
        <v>170</v>
      </c>
      <c r="J212" s="15" t="s">
        <v>170</v>
      </c>
      <c r="K212" s="15"/>
      <c r="L212" s="15"/>
      <c r="M212" s="23"/>
      <c r="N212" s="22"/>
      <c r="O212" s="14"/>
      <c r="P212" s="16" t="s">
        <v>667</v>
      </c>
      <c r="Q212" s="10" t="str">
        <f t="shared" si="9"/>
        <v>PP_height_linear_dimension,</v>
      </c>
      <c r="R212" s="10" t="str">
        <f t="shared" si="10"/>
        <v>len(PP_height_linear_dimension) as PP_height_linear_dimension,</v>
      </c>
      <c r="S212" s="24" t="str">
        <f t="shared" si="11"/>
        <v>MIN(DISTINCT PP_height_linear_dimension) AS PP_height_linear_dimension,</v>
      </c>
    </row>
    <row r="213" spans="1:19" x14ac:dyDescent="0.35">
      <c r="A213" s="14" t="s">
        <v>353</v>
      </c>
      <c r="B213" s="14" t="s">
        <v>229</v>
      </c>
      <c r="C213" s="14" t="s">
        <v>9</v>
      </c>
      <c r="D213" s="14" t="s">
        <v>217</v>
      </c>
      <c r="E213" s="14">
        <v>6</v>
      </c>
      <c r="F213" s="14">
        <v>3</v>
      </c>
      <c r="G213" s="14" t="s">
        <v>170</v>
      </c>
      <c r="H213" s="14">
        <v>1</v>
      </c>
      <c r="I213" s="14" t="s">
        <v>170</v>
      </c>
      <c r="J213" s="15" t="s">
        <v>170</v>
      </c>
      <c r="K213" s="15"/>
      <c r="L213" s="15"/>
      <c r="M213" s="23"/>
      <c r="N213" s="22"/>
      <c r="O213" s="14"/>
      <c r="P213" s="16" t="s">
        <v>667</v>
      </c>
      <c r="Q213" s="10" t="str">
        <f t="shared" si="9"/>
        <v>PP_linear_dimension_u_m,</v>
      </c>
      <c r="R213" s="10" t="str">
        <f t="shared" si="10"/>
        <v>len(PP_linear_dimension_u_m) as PP_linear_dimension_u_m,</v>
      </c>
      <c r="S213" s="24" t="str">
        <f t="shared" si="11"/>
        <v>MIN(DISTINCT PP_linear_dimension_u_m) AS PP_linear_dimension_u_m,</v>
      </c>
    </row>
    <row r="214" spans="1:19" x14ac:dyDescent="0.35">
      <c r="A214" s="14" t="s">
        <v>353</v>
      </c>
      <c r="B214" s="14" t="s">
        <v>221</v>
      </c>
      <c r="C214" s="14" t="s">
        <v>12</v>
      </c>
      <c r="D214" s="14" t="s">
        <v>215</v>
      </c>
      <c r="E214" s="14">
        <v>13</v>
      </c>
      <c r="F214" s="14">
        <v>23</v>
      </c>
      <c r="G214" s="14">
        <v>8</v>
      </c>
      <c r="H214" s="14">
        <v>1</v>
      </c>
      <c r="I214" s="14" t="s">
        <v>170</v>
      </c>
      <c r="J214" s="15" t="s">
        <v>170</v>
      </c>
      <c r="K214" s="15"/>
      <c r="L214" s="15"/>
      <c r="M214" s="23"/>
      <c r="N214" s="22"/>
      <c r="O214" s="14"/>
      <c r="P214" s="16" t="s">
        <v>667</v>
      </c>
      <c r="Q214" s="10" t="str">
        <f t="shared" si="9"/>
        <v>PP_density,</v>
      </c>
      <c r="R214" s="10" t="str">
        <f t="shared" si="10"/>
        <v>len(PP_density) as PP_density,</v>
      </c>
      <c r="S214" s="24" t="str">
        <f t="shared" si="11"/>
        <v>MIN(DISTINCT PP_density) AS PP_density,</v>
      </c>
    </row>
    <row r="215" spans="1:19" x14ac:dyDescent="0.35">
      <c r="A215" s="14" t="s">
        <v>353</v>
      </c>
      <c r="B215" s="14" t="s">
        <v>222</v>
      </c>
      <c r="C215" s="14" t="s">
        <v>9</v>
      </c>
      <c r="D215" s="14" t="s">
        <v>217</v>
      </c>
      <c r="E215" s="14">
        <v>6</v>
      </c>
      <c r="F215" s="14">
        <v>3</v>
      </c>
      <c r="G215" s="14" t="s">
        <v>170</v>
      </c>
      <c r="H215" s="14">
        <v>1</v>
      </c>
      <c r="I215" s="14" t="s">
        <v>170</v>
      </c>
      <c r="J215" s="15" t="s">
        <v>170</v>
      </c>
      <c r="K215" s="15"/>
      <c r="L215" s="15"/>
      <c r="M215" s="23"/>
      <c r="N215" s="22"/>
      <c r="O215" s="14"/>
      <c r="P215" s="16" t="s">
        <v>667</v>
      </c>
      <c r="Q215" s="10" t="str">
        <f t="shared" si="9"/>
        <v>PP_density_u_m,</v>
      </c>
      <c r="R215" s="10" t="str">
        <f t="shared" si="10"/>
        <v>len(PP_density_u_m) as PP_density_u_m,</v>
      </c>
      <c r="S215" s="24" t="str">
        <f t="shared" si="11"/>
        <v>MIN(DISTINCT PP_density_u_m) AS PP_density_u_m,</v>
      </c>
    </row>
    <row r="216" spans="1:19" x14ac:dyDescent="0.35">
      <c r="A216" s="14" t="s">
        <v>353</v>
      </c>
      <c r="B216" s="14" t="s">
        <v>214</v>
      </c>
      <c r="C216" s="14" t="s">
        <v>12</v>
      </c>
      <c r="D216" s="14" t="s">
        <v>215</v>
      </c>
      <c r="E216" s="14">
        <v>13</v>
      </c>
      <c r="F216" s="14">
        <v>23</v>
      </c>
      <c r="G216" s="14">
        <v>8</v>
      </c>
      <c r="H216" s="14">
        <v>1</v>
      </c>
      <c r="I216" s="14" t="s">
        <v>170</v>
      </c>
      <c r="J216" s="15" t="s">
        <v>170</v>
      </c>
      <c r="K216" s="15"/>
      <c r="L216" s="15"/>
      <c r="M216" s="23"/>
      <c r="N216" s="22"/>
      <c r="O216" s="14"/>
      <c r="P216" s="16" t="s">
        <v>667</v>
      </c>
      <c r="Q216" s="10" t="str">
        <f t="shared" si="9"/>
        <v>PP_area,</v>
      </c>
      <c r="R216" s="10" t="str">
        <f t="shared" si="10"/>
        <v>len(PP_area) as PP_area,</v>
      </c>
      <c r="S216" s="24" t="str">
        <f t="shared" si="11"/>
        <v>MIN(DISTINCT PP_area) AS PP_area,</v>
      </c>
    </row>
    <row r="217" spans="1:19" x14ac:dyDescent="0.35">
      <c r="A217" s="14" t="s">
        <v>353</v>
      </c>
      <c r="B217" s="14" t="s">
        <v>216</v>
      </c>
      <c r="C217" s="14" t="s">
        <v>9</v>
      </c>
      <c r="D217" s="14" t="s">
        <v>217</v>
      </c>
      <c r="E217" s="14">
        <v>6</v>
      </c>
      <c r="F217" s="14">
        <v>3</v>
      </c>
      <c r="G217" s="14" t="s">
        <v>170</v>
      </c>
      <c r="H217" s="14">
        <v>1</v>
      </c>
      <c r="I217" s="14" t="s">
        <v>170</v>
      </c>
      <c r="J217" s="15" t="s">
        <v>170</v>
      </c>
      <c r="K217" s="15"/>
      <c r="L217" s="15"/>
      <c r="M217" s="23"/>
      <c r="N217" s="22"/>
      <c r="O217" s="14"/>
      <c r="P217" s="16" t="s">
        <v>667</v>
      </c>
      <c r="Q217" s="10" t="str">
        <f t="shared" si="9"/>
        <v>PP_area_u_m,</v>
      </c>
      <c r="R217" s="10" t="str">
        <f t="shared" si="10"/>
        <v>len(PP_area_u_m) as PP_area_u_m,</v>
      </c>
      <c r="S217" s="24" t="str">
        <f t="shared" si="11"/>
        <v>MIN(DISTINCT PP_area_u_m) AS PP_area_u_m,</v>
      </c>
    </row>
    <row r="218" spans="1:19" x14ac:dyDescent="0.35">
      <c r="A218" s="14" t="s">
        <v>353</v>
      </c>
      <c r="B218" s="14" t="s">
        <v>218</v>
      </c>
      <c r="C218" s="14" t="s">
        <v>12</v>
      </c>
      <c r="D218" s="14" t="s">
        <v>219</v>
      </c>
      <c r="E218" s="14">
        <v>9</v>
      </c>
      <c r="F218" s="14">
        <v>11</v>
      </c>
      <c r="G218" s="14">
        <v>5</v>
      </c>
      <c r="H218" s="14">
        <v>1</v>
      </c>
      <c r="I218" s="14" t="s">
        <v>170</v>
      </c>
      <c r="J218" s="15" t="s">
        <v>170</v>
      </c>
      <c r="K218" s="15"/>
      <c r="L218" s="15"/>
      <c r="M218" s="23"/>
      <c r="N218" s="22"/>
      <c r="O218" s="14"/>
      <c r="P218" s="16" t="s">
        <v>667</v>
      </c>
      <c r="Q218" s="10" t="str">
        <f t="shared" si="9"/>
        <v>PP_bulk_mass,</v>
      </c>
      <c r="R218" s="10" t="str">
        <f t="shared" si="10"/>
        <v>len(PP_bulk_mass) as PP_bulk_mass,</v>
      </c>
      <c r="S218" s="24" t="str">
        <f t="shared" si="11"/>
        <v>MIN(DISTINCT PP_bulk_mass) AS PP_bulk_mass,</v>
      </c>
    </row>
    <row r="219" spans="1:19" x14ac:dyDescent="0.35">
      <c r="A219" s="14" t="s">
        <v>353</v>
      </c>
      <c r="B219" s="14" t="s">
        <v>220</v>
      </c>
      <c r="C219" s="14" t="s">
        <v>9</v>
      </c>
      <c r="D219" s="14" t="s">
        <v>217</v>
      </c>
      <c r="E219" s="14">
        <v>6</v>
      </c>
      <c r="F219" s="14">
        <v>3</v>
      </c>
      <c r="G219" s="14" t="s">
        <v>170</v>
      </c>
      <c r="H219" s="14">
        <v>1</v>
      </c>
      <c r="I219" s="14" t="s">
        <v>170</v>
      </c>
      <c r="J219" s="15" t="s">
        <v>170</v>
      </c>
      <c r="K219" s="15"/>
      <c r="L219" s="15"/>
      <c r="M219" s="23"/>
      <c r="N219" s="22"/>
      <c r="O219" s="14"/>
      <c r="P219" s="16" t="s">
        <v>667</v>
      </c>
      <c r="Q219" s="10" t="str">
        <f t="shared" si="9"/>
        <v>PP_bulk_mass_u_m,</v>
      </c>
      <c r="R219" s="10" t="str">
        <f t="shared" si="10"/>
        <v>len(PP_bulk_mass_u_m) as PP_bulk_mass_u_m,</v>
      </c>
      <c r="S219" s="24" t="str">
        <f t="shared" si="11"/>
        <v>MIN(DISTINCT PP_bulk_mass_u_m) AS PP_bulk_mass_u_m,</v>
      </c>
    </row>
    <row r="220" spans="1:19" x14ac:dyDescent="0.35">
      <c r="A220" s="14" t="s">
        <v>353</v>
      </c>
      <c r="B220" s="14" t="s">
        <v>232</v>
      </c>
      <c r="C220" s="14" t="s">
        <v>12</v>
      </c>
      <c r="D220" s="14" t="s">
        <v>219</v>
      </c>
      <c r="E220" s="14">
        <v>9</v>
      </c>
      <c r="F220" s="14">
        <v>11</v>
      </c>
      <c r="G220" s="14">
        <v>5</v>
      </c>
      <c r="H220" s="14">
        <v>1</v>
      </c>
      <c r="I220" s="14" t="s">
        <v>170</v>
      </c>
      <c r="J220" s="15" t="s">
        <v>170</v>
      </c>
      <c r="K220" s="15"/>
      <c r="L220" s="15"/>
      <c r="M220" s="23"/>
      <c r="N220" s="22"/>
      <c r="O220" s="14"/>
      <c r="P220" s="16" t="s">
        <v>667</v>
      </c>
      <c r="Q220" s="10" t="str">
        <f t="shared" si="9"/>
        <v>PP_ream_mass,</v>
      </c>
      <c r="R220" s="10" t="str">
        <f t="shared" si="10"/>
        <v>len(PP_ream_mass) as PP_ream_mass,</v>
      </c>
      <c r="S220" s="24" t="str">
        <f t="shared" si="11"/>
        <v>MIN(DISTINCT PP_ream_mass) AS PP_ream_mass,</v>
      </c>
    </row>
    <row r="221" spans="1:19" x14ac:dyDescent="0.35">
      <c r="A221" s="14" t="s">
        <v>353</v>
      </c>
      <c r="B221" s="14" t="s">
        <v>233</v>
      </c>
      <c r="C221" s="14" t="s">
        <v>9</v>
      </c>
      <c r="D221" s="14" t="s">
        <v>217</v>
      </c>
      <c r="E221" s="14">
        <v>6</v>
      </c>
      <c r="F221" s="14">
        <v>3</v>
      </c>
      <c r="G221" s="14" t="s">
        <v>170</v>
      </c>
      <c r="H221" s="14">
        <v>1</v>
      </c>
      <c r="I221" s="14" t="s">
        <v>170</v>
      </c>
      <c r="J221" s="15" t="s">
        <v>170</v>
      </c>
      <c r="K221" s="15"/>
      <c r="L221" s="15"/>
      <c r="M221" s="23"/>
      <c r="N221" s="22"/>
      <c r="O221" s="14"/>
      <c r="P221" s="16" t="s">
        <v>667</v>
      </c>
      <c r="Q221" s="10" t="str">
        <f t="shared" si="9"/>
        <v>PP_ream_mass_u_m,</v>
      </c>
      <c r="R221" s="10" t="str">
        <f t="shared" si="10"/>
        <v>len(PP_ream_mass_u_m) as PP_ream_mass_u_m,</v>
      </c>
      <c r="S221" s="24" t="str">
        <f t="shared" si="11"/>
        <v>MIN(DISTINCT PP_ream_mass_u_m) AS PP_ream_mass_u_m,</v>
      </c>
    </row>
    <row r="222" spans="1:19" x14ac:dyDescent="0.35">
      <c r="A222" s="14" t="s">
        <v>353</v>
      </c>
      <c r="B222" s="14" t="s">
        <v>223</v>
      </c>
      <c r="C222" s="14" t="s">
        <v>224</v>
      </c>
      <c r="D222" s="14" t="s">
        <v>225</v>
      </c>
      <c r="E222" s="14">
        <v>4</v>
      </c>
      <c r="F222" s="14">
        <v>10</v>
      </c>
      <c r="G222" s="14">
        <v>0</v>
      </c>
      <c r="H222" s="14">
        <v>1</v>
      </c>
      <c r="I222" s="14" t="s">
        <v>170</v>
      </c>
      <c r="J222" s="15" t="s">
        <v>170</v>
      </c>
      <c r="K222" s="15"/>
      <c r="L222" s="15"/>
      <c r="M222" s="23"/>
      <c r="N222" s="22"/>
      <c r="O222" s="14"/>
      <c r="P222" s="16" t="s">
        <v>667</v>
      </c>
      <c r="Q222" s="10" t="str">
        <f t="shared" si="9"/>
        <v>PP_grade,</v>
      </c>
      <c r="R222" s="10" t="str">
        <f t="shared" si="10"/>
        <v>len(PP_grade) as PP_grade,</v>
      </c>
      <c r="S222" s="24" t="str">
        <f t="shared" si="11"/>
        <v>MIN(DISTINCT PP_grade) AS PP_grade,</v>
      </c>
    </row>
    <row r="223" spans="1:19" x14ac:dyDescent="0.35">
      <c r="A223" s="14" t="s">
        <v>353</v>
      </c>
      <c r="B223" s="14" t="s">
        <v>213</v>
      </c>
      <c r="C223" s="14" t="s">
        <v>4</v>
      </c>
      <c r="D223" s="14" t="s">
        <v>5</v>
      </c>
      <c r="E223" s="14">
        <v>1</v>
      </c>
      <c r="F223" s="14">
        <v>3</v>
      </c>
      <c r="G223" s="14">
        <v>0</v>
      </c>
      <c r="H223" s="14">
        <v>0</v>
      </c>
      <c r="I223" s="14" t="s">
        <v>356</v>
      </c>
      <c r="J223" s="15" t="s">
        <v>170</v>
      </c>
      <c r="K223" s="15"/>
      <c r="L223" s="15"/>
      <c r="M223" s="23"/>
      <c r="N223" s="22"/>
      <c r="O223" s="14"/>
      <c r="P223" s="16" t="s">
        <v>667</v>
      </c>
      <c r="Q223" s="10" t="str">
        <f t="shared" si="9"/>
        <v>PP_abnormal_size,</v>
      </c>
      <c r="R223" s="10" t="str">
        <f t="shared" si="10"/>
        <v>len(PP_abnormal_size) as PP_abnormal_size,</v>
      </c>
      <c r="S223" s="24" t="str">
        <f t="shared" si="11"/>
        <v>MIN(DISTINCT PP_abnormal_size) AS PP_abnormal_size,</v>
      </c>
    </row>
    <row r="224" spans="1:19" x14ac:dyDescent="0.35">
      <c r="A224" s="14" t="s">
        <v>353</v>
      </c>
      <c r="B224" s="14" t="s">
        <v>230</v>
      </c>
      <c r="C224" s="14" t="s">
        <v>1</v>
      </c>
      <c r="D224" s="14" t="s">
        <v>231</v>
      </c>
      <c r="E224" s="14">
        <v>2</v>
      </c>
      <c r="F224" s="14">
        <v>1</v>
      </c>
      <c r="G224" s="14" t="s">
        <v>170</v>
      </c>
      <c r="H224" s="14">
        <v>0</v>
      </c>
      <c r="I224" s="14" t="s">
        <v>365</v>
      </c>
      <c r="J224" s="15" t="s">
        <v>170</v>
      </c>
      <c r="K224" s="15"/>
      <c r="L224" s="15"/>
      <c r="M224" s="23"/>
      <c r="N224" s="22"/>
      <c r="O224" s="14"/>
      <c r="P224" s="16" t="s">
        <v>667</v>
      </c>
      <c r="Q224" s="10" t="str">
        <f t="shared" si="9"/>
        <v>PP_paper_mass_basis,</v>
      </c>
      <c r="R224" s="10" t="str">
        <f t="shared" si="10"/>
        <v>len(PP_paper_mass_basis) as PP_paper_mass_basis,</v>
      </c>
      <c r="S224" s="24" t="str">
        <f t="shared" si="11"/>
        <v>MIN(DISTINCT PP_paper_mass_basis) AS PP_paper_mass_basis,</v>
      </c>
    </row>
    <row r="225" spans="1:19" x14ac:dyDescent="0.35">
      <c r="A225" s="14" t="s">
        <v>353</v>
      </c>
      <c r="B225" s="14" t="s">
        <v>55</v>
      </c>
      <c r="C225" s="14" t="s">
        <v>4</v>
      </c>
      <c r="D225" s="14" t="s">
        <v>5</v>
      </c>
      <c r="E225" s="14">
        <v>1</v>
      </c>
      <c r="F225" s="14">
        <v>3</v>
      </c>
      <c r="G225" s="14">
        <v>0</v>
      </c>
      <c r="H225" s="14">
        <v>1</v>
      </c>
      <c r="I225" s="14" t="s">
        <v>170</v>
      </c>
      <c r="J225" s="15" t="s">
        <v>170</v>
      </c>
      <c r="K225" s="15"/>
      <c r="L225" s="15"/>
      <c r="M225" s="23"/>
      <c r="N225" s="22"/>
      <c r="O225" s="14"/>
      <c r="P225" s="16" t="s">
        <v>667</v>
      </c>
      <c r="Q225" s="10" t="str">
        <f t="shared" si="9"/>
        <v>charge_item,</v>
      </c>
      <c r="R225" s="10" t="str">
        <f t="shared" si="10"/>
        <v>len(charge_item) as charge_item,</v>
      </c>
      <c r="S225" s="24" t="str">
        <f t="shared" si="11"/>
        <v>MIN(DISTINCT charge_item) AS charge_item,</v>
      </c>
    </row>
    <row r="226" spans="1:19" x14ac:dyDescent="0.35">
      <c r="A226" s="14" t="s">
        <v>353</v>
      </c>
      <c r="B226" s="14" t="s">
        <v>245</v>
      </c>
      <c r="C226" s="14" t="s">
        <v>98</v>
      </c>
      <c r="D226" s="14" t="s">
        <v>246</v>
      </c>
      <c r="E226" s="14">
        <v>2</v>
      </c>
      <c r="F226" s="14">
        <v>5</v>
      </c>
      <c r="G226" s="14">
        <v>0</v>
      </c>
      <c r="H226" s="14">
        <v>0</v>
      </c>
      <c r="I226" s="14" t="s">
        <v>356</v>
      </c>
      <c r="J226" s="15" t="s">
        <v>170</v>
      </c>
      <c r="K226" s="15"/>
      <c r="L226" s="15"/>
      <c r="M226" s="23"/>
      <c r="N226" s="22"/>
      <c r="O226" s="14"/>
      <c r="P226" s="16" t="s">
        <v>667</v>
      </c>
      <c r="Q226" s="10" t="str">
        <f t="shared" si="9"/>
        <v>pull_up_safety_stock_rule,</v>
      </c>
      <c r="R226" s="10" t="str">
        <f t="shared" si="10"/>
        <v>len(pull_up_safety_stock_rule) as pull_up_safety_stock_rule,</v>
      </c>
      <c r="S226" s="24" t="str">
        <f t="shared" si="11"/>
        <v>MIN(DISTINCT pull_up_safety_stock_rule) AS pull_up_safety_stock_rule,</v>
      </c>
    </row>
    <row r="227" spans="1:19" x14ac:dyDescent="0.35">
      <c r="A227" s="14" t="s">
        <v>353</v>
      </c>
      <c r="B227" s="14" t="s">
        <v>247</v>
      </c>
      <c r="C227" s="14" t="s">
        <v>36</v>
      </c>
      <c r="D227" s="14" t="s">
        <v>37</v>
      </c>
      <c r="E227" s="14">
        <v>8</v>
      </c>
      <c r="F227" s="14">
        <v>53</v>
      </c>
      <c r="G227" s="14" t="s">
        <v>170</v>
      </c>
      <c r="H227" s="14">
        <v>0</v>
      </c>
      <c r="I227" s="14" t="s">
        <v>356</v>
      </c>
      <c r="J227" s="15" t="s">
        <v>170</v>
      </c>
      <c r="K227" s="15"/>
      <c r="L227" s="15"/>
      <c r="M227" s="23"/>
      <c r="N227" s="22"/>
      <c r="O227" s="14"/>
      <c r="P227" s="16" t="s">
        <v>667</v>
      </c>
      <c r="Q227" s="10" t="str">
        <f t="shared" si="9"/>
        <v>pull_up_safety_stock_value,</v>
      </c>
      <c r="R227" s="10" t="str">
        <f t="shared" si="10"/>
        <v>len(pull_up_safety_stock_value) as pull_up_safety_stock_value,</v>
      </c>
      <c r="S227" s="24" t="str">
        <f t="shared" si="11"/>
        <v>MIN(DISTINCT pull_up_safety_stock_value) AS pull_up_safety_stock_value,</v>
      </c>
    </row>
    <row r="228" spans="1:19" x14ac:dyDescent="0.35">
      <c r="A228" s="14" t="s">
        <v>353</v>
      </c>
      <c r="B228" s="14" t="s">
        <v>61</v>
      </c>
      <c r="C228" s="14" t="s">
        <v>9</v>
      </c>
      <c r="D228" s="14" t="s">
        <v>62</v>
      </c>
      <c r="E228" s="14">
        <v>40</v>
      </c>
      <c r="F228" s="14">
        <v>20</v>
      </c>
      <c r="G228" s="14" t="s">
        <v>170</v>
      </c>
      <c r="H228" s="14">
        <v>1</v>
      </c>
      <c r="I228" s="14" t="s">
        <v>170</v>
      </c>
      <c r="J228" s="15" t="s">
        <v>170</v>
      </c>
      <c r="K228" s="15"/>
      <c r="L228" s="15"/>
      <c r="M228" s="23"/>
      <c r="N228" s="22"/>
      <c r="O228" s="14"/>
      <c r="P228" s="16" t="s">
        <v>667</v>
      </c>
      <c r="Q228" s="10" t="str">
        <f t="shared" si="9"/>
        <v>commodity_jurisdiction,</v>
      </c>
      <c r="R228" s="10" t="str">
        <f t="shared" si="10"/>
        <v>len(commodity_jurisdiction) as commodity_jurisdiction,</v>
      </c>
      <c r="S228" s="24" t="str">
        <f t="shared" si="11"/>
        <v>MIN(DISTINCT commodity_jurisdiction) AS commodity_jurisdiction,</v>
      </c>
    </row>
    <row r="229" spans="1:19" x14ac:dyDescent="0.35">
      <c r="A229" s="14" t="s">
        <v>353</v>
      </c>
      <c r="B229" s="14" t="s">
        <v>114</v>
      </c>
      <c r="C229" s="14" t="s">
        <v>9</v>
      </c>
      <c r="D229" s="14" t="s">
        <v>115</v>
      </c>
      <c r="E229" s="14">
        <v>40</v>
      </c>
      <c r="F229" s="14">
        <v>20</v>
      </c>
      <c r="G229" s="14" t="s">
        <v>170</v>
      </c>
      <c r="H229" s="14">
        <v>1</v>
      </c>
      <c r="I229" s="14" t="s">
        <v>170</v>
      </c>
      <c r="J229" s="15" t="s">
        <v>170</v>
      </c>
      <c r="K229" s="15"/>
      <c r="L229" s="15"/>
      <c r="M229" s="23"/>
      <c r="N229" s="22"/>
      <c r="O229" s="14"/>
      <c r="P229" s="16" t="s">
        <v>667</v>
      </c>
      <c r="Q229" s="10" t="str">
        <f t="shared" si="9"/>
        <v>eccn_usml_value,</v>
      </c>
      <c r="R229" s="10" t="str">
        <f t="shared" si="10"/>
        <v>len(eccn_usml_value) as eccn_usml_value,</v>
      </c>
      <c r="S229" s="24" t="str">
        <f t="shared" si="11"/>
        <v>MIN(DISTINCT eccn_usml_value) AS eccn_usml_value,</v>
      </c>
    </row>
    <row r="230" spans="1:19" x14ac:dyDescent="0.35">
      <c r="A230" s="14" t="s">
        <v>353</v>
      </c>
      <c r="B230" s="14" t="s">
        <v>120</v>
      </c>
      <c r="C230" s="14" t="s">
        <v>9</v>
      </c>
      <c r="D230" s="14" t="s">
        <v>121</v>
      </c>
      <c r="E230" s="14">
        <v>40</v>
      </c>
      <c r="F230" s="14">
        <v>20</v>
      </c>
      <c r="G230" s="14" t="s">
        <v>170</v>
      </c>
      <c r="H230" s="14">
        <v>1</v>
      </c>
      <c r="I230" s="14" t="s">
        <v>170</v>
      </c>
      <c r="J230" s="15" t="s">
        <v>170</v>
      </c>
      <c r="K230" s="15"/>
      <c r="L230" s="15"/>
      <c r="M230" s="23"/>
      <c r="N230" s="22"/>
      <c r="O230" s="14"/>
      <c r="P230" s="16" t="s">
        <v>667</v>
      </c>
      <c r="Q230" s="10" t="str">
        <f t="shared" si="9"/>
        <v>export_compliance_program,</v>
      </c>
      <c r="R230" s="10" t="str">
        <f t="shared" si="10"/>
        <v>len(export_compliance_program) as export_compliance_program,</v>
      </c>
      <c r="S230" s="24" t="str">
        <f t="shared" si="11"/>
        <v>MIN(DISTINCT export_compliance_program) AS export_compliance_program,</v>
      </c>
    </row>
    <row r="231" spans="1:19" x14ac:dyDescent="0.35">
      <c r="A231" s="14" t="s">
        <v>353</v>
      </c>
      <c r="B231" s="14" t="s">
        <v>273</v>
      </c>
      <c r="C231" s="14" t="s">
        <v>9</v>
      </c>
      <c r="D231" s="14" t="s">
        <v>274</v>
      </c>
      <c r="E231" s="14">
        <v>40</v>
      </c>
      <c r="F231" s="14">
        <v>20</v>
      </c>
      <c r="G231" s="14" t="s">
        <v>170</v>
      </c>
      <c r="H231" s="14">
        <v>1</v>
      </c>
      <c r="I231" s="14" t="s">
        <v>170</v>
      </c>
      <c r="J231" s="15" t="s">
        <v>170</v>
      </c>
      <c r="K231" s="15"/>
      <c r="L231" s="15"/>
      <c r="M231" s="23"/>
      <c r="N231" s="22"/>
      <c r="O231" s="14"/>
      <c r="P231" s="16" t="s">
        <v>667</v>
      </c>
      <c r="Q231" s="10" t="str">
        <f t="shared" si="9"/>
        <v>sched_b_num,</v>
      </c>
      <c r="R231" s="10" t="str">
        <f t="shared" si="10"/>
        <v>len(sched_b_num) as sched_b_num,</v>
      </c>
      <c r="S231" s="24" t="str">
        <f t="shared" si="11"/>
        <v>MIN(DISTINCT sched_b_num) AS sched_b_num,</v>
      </c>
    </row>
    <row r="232" spans="1:19" x14ac:dyDescent="0.35">
      <c r="A232" s="14" t="s">
        <v>353</v>
      </c>
      <c r="B232" s="14" t="s">
        <v>136</v>
      </c>
      <c r="C232" s="14" t="s">
        <v>9</v>
      </c>
      <c r="D232" s="14" t="s">
        <v>137</v>
      </c>
      <c r="E232" s="14">
        <v>100</v>
      </c>
      <c r="F232" s="14">
        <v>50</v>
      </c>
      <c r="G232" s="14" t="s">
        <v>170</v>
      </c>
      <c r="H232" s="14">
        <v>1</v>
      </c>
      <c r="I232" s="14" t="s">
        <v>170</v>
      </c>
      <c r="J232" s="15" t="s">
        <v>170</v>
      </c>
      <c r="K232" s="15"/>
      <c r="L232" s="15"/>
      <c r="M232" s="23"/>
      <c r="N232" s="22"/>
      <c r="O232" s="14"/>
      <c r="P232" s="16" t="s">
        <v>667</v>
      </c>
      <c r="Q232" s="10" t="str">
        <f t="shared" si="9"/>
        <v>hts_code,</v>
      </c>
      <c r="R232" s="10" t="str">
        <f t="shared" si="10"/>
        <v>len(hts_code) as hts_code,</v>
      </c>
      <c r="S232" s="24" t="str">
        <f t="shared" si="11"/>
        <v>MIN(DISTINCT hts_code) AS hts_code,</v>
      </c>
    </row>
    <row r="233" spans="1:19" x14ac:dyDescent="0.35">
      <c r="A233" s="14" t="s">
        <v>353</v>
      </c>
      <c r="B233" s="14" t="s">
        <v>77</v>
      </c>
      <c r="C233" s="14" t="s">
        <v>9</v>
      </c>
      <c r="D233" s="14" t="s">
        <v>78</v>
      </c>
      <c r="E233" s="14">
        <v>60</v>
      </c>
      <c r="F233" s="14">
        <v>30</v>
      </c>
      <c r="G233" s="14" t="s">
        <v>170</v>
      </c>
      <c r="H233" s="14">
        <v>1</v>
      </c>
      <c r="I233" s="14" t="s">
        <v>170</v>
      </c>
      <c r="J233" s="15" t="s">
        <v>170</v>
      </c>
      <c r="K233" s="15"/>
      <c r="L233" s="15"/>
      <c r="M233" s="23"/>
      <c r="N233" s="22"/>
      <c r="O233" s="14"/>
      <c r="P233" s="16" t="s">
        <v>667</v>
      </c>
      <c r="Q233" s="10" t="str">
        <f t="shared" si="9"/>
        <v>country,</v>
      </c>
      <c r="R233" s="10" t="str">
        <f t="shared" si="10"/>
        <v>len(country) as country,</v>
      </c>
      <c r="S233" s="24" t="str">
        <f t="shared" si="11"/>
        <v>MIN(DISTINCT country) AS country,</v>
      </c>
    </row>
    <row r="234" spans="1:19" x14ac:dyDescent="0.35">
      <c r="A234" s="14" t="s">
        <v>353</v>
      </c>
      <c r="B234" s="14" t="s">
        <v>124</v>
      </c>
      <c r="C234" s="14" t="s">
        <v>4</v>
      </c>
      <c r="D234" s="14" t="s">
        <v>5</v>
      </c>
      <c r="E234" s="14">
        <v>1</v>
      </c>
      <c r="F234" s="14">
        <v>3</v>
      </c>
      <c r="G234" s="14">
        <v>0</v>
      </c>
      <c r="H234" s="14">
        <v>0</v>
      </c>
      <c r="I234" s="14" t="s">
        <v>356</v>
      </c>
      <c r="J234" s="15" t="s">
        <v>170</v>
      </c>
      <c r="K234" s="15"/>
      <c r="L234" s="15"/>
      <c r="M234" s="23"/>
      <c r="N234" s="22"/>
      <c r="O234" s="14"/>
      <c r="P234" s="16" t="s">
        <v>667</v>
      </c>
      <c r="Q234" s="10" t="str">
        <f t="shared" si="9"/>
        <v>fcst_bom_supply_flag,</v>
      </c>
      <c r="R234" s="10" t="str">
        <f t="shared" si="10"/>
        <v>len(fcst_bom_supply_flag) as fcst_bom_supply_flag,</v>
      </c>
      <c r="S234" s="24" t="str">
        <f t="shared" si="11"/>
        <v>MIN(DISTINCT fcst_bom_supply_flag) AS fcst_bom_supply_flag,</v>
      </c>
    </row>
    <row r="235" spans="1:19" x14ac:dyDescent="0.35">
      <c r="A235" s="14" t="s">
        <v>353</v>
      </c>
      <c r="B235" s="14" t="s">
        <v>320</v>
      </c>
      <c r="C235" s="14" t="s">
        <v>9</v>
      </c>
      <c r="D235" s="14" t="s">
        <v>170</v>
      </c>
      <c r="E235" s="14">
        <v>8</v>
      </c>
      <c r="F235" s="14">
        <v>4</v>
      </c>
      <c r="G235" s="14" t="s">
        <v>170</v>
      </c>
      <c r="H235" s="14">
        <v>1</v>
      </c>
      <c r="I235" s="14" t="s">
        <v>170</v>
      </c>
      <c r="J235" s="15" t="s">
        <v>170</v>
      </c>
      <c r="K235" s="15"/>
      <c r="L235" s="15"/>
      <c r="M235" s="23"/>
      <c r="N235" s="22"/>
      <c r="O235" s="14"/>
      <c r="P235" s="16" t="s">
        <v>667</v>
      </c>
      <c r="Q235" s="10" t="str">
        <f t="shared" si="9"/>
        <v>Uf_DWDim1,</v>
      </c>
      <c r="R235" s="10" t="str">
        <f t="shared" si="10"/>
        <v>len(Uf_DWDim1) as Uf_DWDim1,</v>
      </c>
      <c r="S235" s="24" t="str">
        <f t="shared" si="11"/>
        <v>MIN(DISTINCT Uf_DWDim1) AS Uf_DWDim1,</v>
      </c>
    </row>
    <row r="236" spans="1:19" x14ac:dyDescent="0.35">
      <c r="A236" s="14" t="s">
        <v>353</v>
      </c>
      <c r="B236" s="14" t="s">
        <v>321</v>
      </c>
      <c r="C236" s="14" t="s">
        <v>9</v>
      </c>
      <c r="D236" s="14" t="s">
        <v>170</v>
      </c>
      <c r="E236" s="14">
        <v>8</v>
      </c>
      <c r="F236" s="14">
        <v>4</v>
      </c>
      <c r="G236" s="14" t="s">
        <v>170</v>
      </c>
      <c r="H236" s="14">
        <v>1</v>
      </c>
      <c r="I236" s="14" t="s">
        <v>170</v>
      </c>
      <c r="J236" s="15" t="s">
        <v>170</v>
      </c>
      <c r="K236" s="15"/>
      <c r="L236" s="15"/>
      <c r="M236" s="23"/>
      <c r="N236" s="22"/>
      <c r="O236" s="14"/>
      <c r="P236" s="16" t="s">
        <v>667</v>
      </c>
      <c r="Q236" s="10" t="str">
        <f t="shared" si="9"/>
        <v>Uf_DWDim2,</v>
      </c>
      <c r="R236" s="10" t="str">
        <f t="shared" si="10"/>
        <v>len(Uf_DWDim2) as Uf_DWDim2,</v>
      </c>
      <c r="S236" s="24" t="str">
        <f t="shared" si="11"/>
        <v>MIN(DISTINCT Uf_DWDim2) AS Uf_DWDim2,</v>
      </c>
    </row>
    <row r="237" spans="1:19" x14ac:dyDescent="0.35">
      <c r="A237" s="14" t="s">
        <v>353</v>
      </c>
      <c r="B237" s="14" t="s">
        <v>322</v>
      </c>
      <c r="C237" s="14" t="s">
        <v>9</v>
      </c>
      <c r="D237" s="14" t="s">
        <v>170</v>
      </c>
      <c r="E237" s="14">
        <v>8</v>
      </c>
      <c r="F237" s="14">
        <v>4</v>
      </c>
      <c r="G237" s="14" t="s">
        <v>170</v>
      </c>
      <c r="H237" s="14">
        <v>1</v>
      </c>
      <c r="I237" s="14" t="s">
        <v>170</v>
      </c>
      <c r="J237" s="15" t="s">
        <v>170</v>
      </c>
      <c r="K237" s="15"/>
      <c r="L237" s="15"/>
      <c r="M237" s="23"/>
      <c r="N237" s="22"/>
      <c r="O237" s="14"/>
      <c r="P237" s="16" t="s">
        <v>667</v>
      </c>
      <c r="Q237" s="10" t="str">
        <f t="shared" si="9"/>
        <v>Uf_DWDim3,</v>
      </c>
      <c r="R237" s="10" t="str">
        <f t="shared" si="10"/>
        <v>len(Uf_DWDim3) as Uf_DWDim3,</v>
      </c>
      <c r="S237" s="24" t="str">
        <f t="shared" si="11"/>
        <v>MIN(DISTINCT Uf_DWDim3) AS Uf_DWDim3,</v>
      </c>
    </row>
    <row r="238" spans="1:19" x14ac:dyDescent="0.35">
      <c r="A238" s="14" t="s">
        <v>353</v>
      </c>
      <c r="B238" s="14" t="s">
        <v>323</v>
      </c>
      <c r="C238" s="14" t="s">
        <v>9</v>
      </c>
      <c r="D238" s="14" t="s">
        <v>170</v>
      </c>
      <c r="E238" s="14">
        <v>20</v>
      </c>
      <c r="F238" s="14">
        <v>10</v>
      </c>
      <c r="G238" s="14" t="s">
        <v>170</v>
      </c>
      <c r="H238" s="14">
        <v>1</v>
      </c>
      <c r="I238" s="14" t="s">
        <v>170</v>
      </c>
      <c r="J238" s="15" t="s">
        <v>170</v>
      </c>
      <c r="K238" s="15"/>
      <c r="L238" s="15"/>
      <c r="M238" s="23"/>
      <c r="N238" s="22"/>
      <c r="O238" s="14"/>
      <c r="P238" s="16" t="s">
        <v>667</v>
      </c>
      <c r="Q238" s="10" t="str">
        <f t="shared" si="9"/>
        <v>Uf_DWDim4,</v>
      </c>
      <c r="R238" s="10" t="str">
        <f t="shared" si="10"/>
        <v>len(Uf_DWDim4) as Uf_DWDim4,</v>
      </c>
      <c r="S238" s="24" t="str">
        <f t="shared" si="11"/>
        <v>MIN(DISTINCT Uf_DWDim4) AS Uf_DWDim4,</v>
      </c>
    </row>
    <row r="239" spans="1:19" ht="29" x14ac:dyDescent="0.35">
      <c r="A239" s="14" t="s">
        <v>353</v>
      </c>
      <c r="B239" s="14" t="s">
        <v>324</v>
      </c>
      <c r="C239" s="14" t="s">
        <v>9</v>
      </c>
      <c r="D239" s="14" t="s">
        <v>170</v>
      </c>
      <c r="E239" s="14">
        <v>8000</v>
      </c>
      <c r="F239" s="14">
        <v>4000</v>
      </c>
      <c r="G239" s="14" t="s">
        <v>170</v>
      </c>
      <c r="H239" s="14">
        <v>1</v>
      </c>
      <c r="I239" s="14" t="s">
        <v>170</v>
      </c>
      <c r="J239" s="15" t="s">
        <v>170</v>
      </c>
      <c r="K239" s="15" t="s">
        <v>639</v>
      </c>
      <c r="L239" s="23" t="s">
        <v>671</v>
      </c>
      <c r="M239" s="23" t="s">
        <v>499</v>
      </c>
      <c r="N239" s="22" t="s">
        <v>672</v>
      </c>
      <c r="O239" s="14"/>
      <c r="P239" s="16" t="s">
        <v>637</v>
      </c>
      <c r="Q239" s="10" t="str">
        <f t="shared" si="9"/>
        <v>Uf_ExtDesc,</v>
      </c>
      <c r="R239" s="10" t="str">
        <f t="shared" si="10"/>
        <v>len(Uf_ExtDesc) as Uf_ExtDesc,</v>
      </c>
      <c r="S239" s="24" t="str">
        <f t="shared" si="11"/>
        <v>MIN(DISTINCT Uf_ExtDesc) AS Uf_ExtDesc,</v>
      </c>
    </row>
    <row r="240" spans="1:19" x14ac:dyDescent="0.35">
      <c r="A240" s="14" t="s">
        <v>353</v>
      </c>
      <c r="B240" s="14" t="s">
        <v>325</v>
      </c>
      <c r="C240" s="14" t="s">
        <v>9</v>
      </c>
      <c r="D240" s="14" t="s">
        <v>170</v>
      </c>
      <c r="E240" s="14">
        <v>280</v>
      </c>
      <c r="F240" s="14">
        <v>140</v>
      </c>
      <c r="G240" s="14" t="s">
        <v>170</v>
      </c>
      <c r="H240" s="14">
        <v>1</v>
      </c>
      <c r="I240" s="14" t="s">
        <v>170</v>
      </c>
      <c r="J240" s="15" t="s">
        <v>170</v>
      </c>
      <c r="K240" s="15"/>
      <c r="L240" s="15"/>
      <c r="M240" s="23"/>
      <c r="N240" s="22"/>
      <c r="O240" s="14"/>
      <c r="P240" s="16" t="s">
        <v>667</v>
      </c>
      <c r="Q240" s="10" t="str">
        <f t="shared" si="9"/>
        <v>Uf_Markings,</v>
      </c>
      <c r="R240" s="10" t="str">
        <f t="shared" si="10"/>
        <v>len(Uf_Markings) as Uf_Markings,</v>
      </c>
      <c r="S240" s="24" t="str">
        <f t="shared" si="11"/>
        <v>MIN(DISTINCT Uf_Markings) AS Uf_Markings,</v>
      </c>
    </row>
    <row r="241" spans="1:19" x14ac:dyDescent="0.35">
      <c r="A241" s="14" t="s">
        <v>353</v>
      </c>
      <c r="B241" s="14" t="s">
        <v>326</v>
      </c>
      <c r="C241" s="14" t="s">
        <v>9</v>
      </c>
      <c r="D241" s="14" t="s">
        <v>170</v>
      </c>
      <c r="E241" s="14">
        <v>8</v>
      </c>
      <c r="F241" s="14">
        <v>4</v>
      </c>
      <c r="G241" s="14" t="s">
        <v>170</v>
      </c>
      <c r="H241" s="14">
        <v>1</v>
      </c>
      <c r="I241" s="14" t="s">
        <v>170</v>
      </c>
      <c r="J241" s="15" t="s">
        <v>170</v>
      </c>
      <c r="K241" s="15"/>
      <c r="L241" s="15"/>
      <c r="M241" s="23"/>
      <c r="N241" s="22"/>
      <c r="O241" s="14"/>
      <c r="P241" s="16" t="s">
        <v>667</v>
      </c>
      <c r="Q241" s="10" t="str">
        <f t="shared" si="9"/>
        <v>Uf_PriceDesc,</v>
      </c>
      <c r="R241" s="10" t="str">
        <f t="shared" si="10"/>
        <v>len(Uf_PriceDesc) as Uf_PriceDesc,</v>
      </c>
      <c r="S241" s="24" t="str">
        <f t="shared" si="11"/>
        <v>MIN(DISTINCT Uf_PriceDesc) AS Uf_PriceDesc,</v>
      </c>
    </row>
    <row r="242" spans="1:19" x14ac:dyDescent="0.35">
      <c r="A242" s="14" t="s">
        <v>353</v>
      </c>
      <c r="B242" s="14" t="s">
        <v>601</v>
      </c>
      <c r="C242" s="14" t="s">
        <v>12</v>
      </c>
      <c r="D242" s="14" t="s">
        <v>215</v>
      </c>
      <c r="E242" s="14">
        <v>13</v>
      </c>
      <c r="F242" s="14">
        <v>23</v>
      </c>
      <c r="G242" s="14">
        <v>8</v>
      </c>
      <c r="H242" s="14">
        <v>1</v>
      </c>
      <c r="I242" s="14" t="s">
        <v>356</v>
      </c>
      <c r="J242" s="15" t="s">
        <v>170</v>
      </c>
      <c r="K242" s="15"/>
      <c r="L242" s="15"/>
      <c r="M242" s="23"/>
      <c r="N242" s="22"/>
      <c r="O242" s="14"/>
      <c r="P242" s="16" t="s">
        <v>667</v>
      </c>
      <c r="Q242" s="10" t="str">
        <f t="shared" si="9"/>
        <v>Uf_ExcessQty,</v>
      </c>
      <c r="R242" s="10" t="str">
        <f t="shared" si="10"/>
        <v>len(Uf_ExcessQty) as Uf_ExcessQty,</v>
      </c>
      <c r="S242" s="24" t="str">
        <f t="shared" si="11"/>
        <v>MIN(DISTINCT Uf_ExcessQty) AS Uf_ExcessQty,</v>
      </c>
    </row>
    <row r="243" spans="1:19" x14ac:dyDescent="0.35">
      <c r="A243" s="14" t="s">
        <v>353</v>
      </c>
      <c r="B243" s="14" t="s">
        <v>602</v>
      </c>
      <c r="C243" s="14" t="s">
        <v>12</v>
      </c>
      <c r="D243" s="14" t="s">
        <v>215</v>
      </c>
      <c r="E243" s="14">
        <v>13</v>
      </c>
      <c r="F243" s="14">
        <v>23</v>
      </c>
      <c r="G243" s="14">
        <v>8</v>
      </c>
      <c r="H243" s="14">
        <v>1</v>
      </c>
      <c r="I243" s="14" t="s">
        <v>356</v>
      </c>
      <c r="J243" s="15" t="s">
        <v>170</v>
      </c>
      <c r="K243" s="15"/>
      <c r="L243" s="15"/>
      <c r="M243" s="23"/>
      <c r="N243" s="22"/>
      <c r="O243" s="14"/>
      <c r="P243" s="16" t="s">
        <v>667</v>
      </c>
      <c r="Q243" s="10" t="str">
        <f t="shared" si="9"/>
        <v>Uf_ExcessValue,</v>
      </c>
      <c r="R243" s="10" t="str">
        <f t="shared" si="10"/>
        <v>len(Uf_ExcessValue) as Uf_ExcessValue,</v>
      </c>
      <c r="S243" s="24" t="str">
        <f t="shared" si="11"/>
        <v>MIN(DISTINCT Uf_ExcessValue) AS Uf_ExcessValue,</v>
      </c>
    </row>
    <row r="244" spans="1:19" x14ac:dyDescent="0.35">
      <c r="A244" s="14" t="s">
        <v>353</v>
      </c>
      <c r="B244" s="14" t="s">
        <v>603</v>
      </c>
      <c r="C244" s="14" t="s">
        <v>12</v>
      </c>
      <c r="D244" s="14" t="s">
        <v>215</v>
      </c>
      <c r="E244" s="14">
        <v>13</v>
      </c>
      <c r="F244" s="14">
        <v>23</v>
      </c>
      <c r="G244" s="14">
        <v>8</v>
      </c>
      <c r="H244" s="14">
        <v>1</v>
      </c>
      <c r="I244" s="14" t="s">
        <v>356</v>
      </c>
      <c r="J244" s="15" t="s">
        <v>170</v>
      </c>
      <c r="K244" s="15"/>
      <c r="L244" s="15"/>
      <c r="M244" s="23"/>
      <c r="N244" s="22"/>
      <c r="O244" s="14"/>
      <c r="P244" s="16" t="s">
        <v>667</v>
      </c>
      <c r="Q244" s="10" t="str">
        <f t="shared" si="9"/>
        <v>Uf_ObsQty,</v>
      </c>
      <c r="R244" s="10" t="str">
        <f t="shared" si="10"/>
        <v>len(Uf_ObsQty) as Uf_ObsQty,</v>
      </c>
      <c r="S244" s="24" t="str">
        <f t="shared" si="11"/>
        <v>MIN(DISTINCT Uf_ObsQty) AS Uf_ObsQty,</v>
      </c>
    </row>
    <row r="245" spans="1:19" x14ac:dyDescent="0.35">
      <c r="A245" s="14" t="s">
        <v>353</v>
      </c>
      <c r="B245" s="14" t="s">
        <v>604</v>
      </c>
      <c r="C245" s="14" t="s">
        <v>12</v>
      </c>
      <c r="D245" s="14" t="s">
        <v>215</v>
      </c>
      <c r="E245" s="14">
        <v>13</v>
      </c>
      <c r="F245" s="14">
        <v>23</v>
      </c>
      <c r="G245" s="14">
        <v>8</v>
      </c>
      <c r="H245" s="14">
        <v>1</v>
      </c>
      <c r="I245" s="14" t="s">
        <v>356</v>
      </c>
      <c r="J245" s="15" t="s">
        <v>170</v>
      </c>
      <c r="K245" s="15"/>
      <c r="L245" s="15"/>
      <c r="M245" s="23"/>
      <c r="N245" s="22"/>
      <c r="O245" s="14"/>
      <c r="P245" s="16" t="s">
        <v>667</v>
      </c>
      <c r="Q245" s="10" t="str">
        <f t="shared" si="9"/>
        <v>Uf_ObsValue,</v>
      </c>
      <c r="R245" s="10" t="str">
        <f t="shared" si="10"/>
        <v>len(Uf_ObsValue) as Uf_ObsValue,</v>
      </c>
      <c r="S245" s="24" t="str">
        <f t="shared" si="11"/>
        <v>MIN(DISTINCT Uf_ObsValue) AS Uf_ObsValue,</v>
      </c>
    </row>
    <row r="246" spans="1:19" x14ac:dyDescent="0.35">
      <c r="A246" s="14" t="s">
        <v>353</v>
      </c>
      <c r="B246" s="14" t="s">
        <v>605</v>
      </c>
      <c r="C246" s="14" t="s">
        <v>4</v>
      </c>
      <c r="D246" s="14" t="s">
        <v>5</v>
      </c>
      <c r="E246" s="14">
        <v>1</v>
      </c>
      <c r="F246" s="14">
        <v>3</v>
      </c>
      <c r="G246" s="14">
        <v>0</v>
      </c>
      <c r="H246" s="14">
        <v>1</v>
      </c>
      <c r="I246" s="14" t="s">
        <v>170</v>
      </c>
      <c r="J246" s="15" t="s">
        <v>170</v>
      </c>
      <c r="K246" s="15"/>
      <c r="L246" s="15"/>
      <c r="M246" s="23"/>
      <c r="N246" s="22"/>
      <c r="O246" s="14"/>
      <c r="P246" s="16" t="s">
        <v>667</v>
      </c>
      <c r="Q246" s="10" t="str">
        <f t="shared" si="9"/>
        <v>Uf_FoodContact,</v>
      </c>
      <c r="R246" s="10" t="str">
        <f t="shared" si="10"/>
        <v>len(Uf_FoodContact) as Uf_FoodContact,</v>
      </c>
      <c r="S246" s="24" t="str">
        <f t="shared" si="11"/>
        <v>MIN(DISTINCT Uf_FoodContact) AS Uf_FoodContact,</v>
      </c>
    </row>
    <row r="247" spans="1:19" x14ac:dyDescent="0.35">
      <c r="A247" s="14" t="s">
        <v>353</v>
      </c>
      <c r="B247" s="14" t="s">
        <v>606</v>
      </c>
      <c r="C247" s="14" t="s">
        <v>4</v>
      </c>
      <c r="D247" s="14" t="s">
        <v>5</v>
      </c>
      <c r="E247" s="14">
        <v>1</v>
      </c>
      <c r="F247" s="14">
        <v>3</v>
      </c>
      <c r="G247" s="14">
        <v>0</v>
      </c>
      <c r="H247" s="14">
        <v>1</v>
      </c>
      <c r="I247" s="14" t="s">
        <v>170</v>
      </c>
      <c r="J247" s="15" t="s">
        <v>170</v>
      </c>
      <c r="K247" s="15"/>
      <c r="L247" s="15"/>
      <c r="M247" s="23"/>
      <c r="N247" s="22"/>
      <c r="O247" s="14"/>
      <c r="P247" s="16" t="s">
        <v>667</v>
      </c>
      <c r="Q247" s="10" t="str">
        <f t="shared" si="9"/>
        <v>Uf_PressureVessel,</v>
      </c>
      <c r="R247" s="10" t="str">
        <f t="shared" si="10"/>
        <v>len(Uf_PressureVessel) as Uf_PressureVessel,</v>
      </c>
      <c r="S247" s="24" t="str">
        <f t="shared" si="11"/>
        <v>MIN(DISTINCT Uf_PressureVessel) AS Uf_PressureVessel,</v>
      </c>
    </row>
    <row r="248" spans="1:19" x14ac:dyDescent="0.35">
      <c r="A248" s="14" t="s">
        <v>353</v>
      </c>
      <c r="B248" s="14" t="s">
        <v>600</v>
      </c>
      <c r="C248" s="14" t="s">
        <v>9</v>
      </c>
      <c r="D248" s="14" t="s">
        <v>170</v>
      </c>
      <c r="E248" s="14">
        <v>30</v>
      </c>
      <c r="F248" s="14">
        <v>15</v>
      </c>
      <c r="G248" s="14" t="s">
        <v>170</v>
      </c>
      <c r="H248" s="14">
        <v>1</v>
      </c>
      <c r="I248" s="14" t="s">
        <v>170</v>
      </c>
      <c r="J248" s="15" t="s">
        <v>170</v>
      </c>
      <c r="K248" s="15"/>
      <c r="L248" s="15"/>
      <c r="M248" s="23"/>
      <c r="N248" s="22"/>
      <c r="O248" s="14"/>
      <c r="P248" s="16" t="s">
        <v>667</v>
      </c>
      <c r="Q248" s="10" t="str">
        <f t="shared" si="9"/>
        <v>Uf_Ecn,</v>
      </c>
      <c r="R248" s="10" t="str">
        <f t="shared" si="10"/>
        <v>len(Uf_Ecn) as Uf_Ecn,</v>
      </c>
      <c r="S248" s="24" t="str">
        <f t="shared" si="11"/>
        <v>MIN(DISTINCT Uf_Ecn) AS Uf_Ecn,</v>
      </c>
    </row>
    <row r="249" spans="1:19" x14ac:dyDescent="0.35">
      <c r="A249" s="14" t="s">
        <v>353</v>
      </c>
      <c r="B249" s="14" t="s">
        <v>607</v>
      </c>
      <c r="C249" s="14" t="s">
        <v>170</v>
      </c>
      <c r="D249" s="14" t="s">
        <v>170</v>
      </c>
      <c r="E249" s="14">
        <v>13</v>
      </c>
      <c r="F249" s="14">
        <v>20</v>
      </c>
      <c r="G249" s="14">
        <v>8</v>
      </c>
      <c r="H249" s="14">
        <v>1</v>
      </c>
      <c r="I249" s="14" t="s">
        <v>356</v>
      </c>
      <c r="J249" s="15" t="s">
        <v>170</v>
      </c>
      <c r="K249" s="15"/>
      <c r="L249" s="15"/>
      <c r="M249" s="23"/>
      <c r="N249" s="22"/>
      <c r="O249" s="14"/>
      <c r="P249" s="16" t="s">
        <v>667</v>
      </c>
      <c r="Q249" s="10" t="str">
        <f t="shared" si="9"/>
        <v>Uf_JBT_ManPrev1Yr,</v>
      </c>
      <c r="R249" s="10" t="str">
        <f t="shared" si="10"/>
        <v>len(Uf_JBT_ManPrev1Yr) as Uf_JBT_ManPrev1Yr,</v>
      </c>
      <c r="S249" s="24" t="str">
        <f t="shared" si="11"/>
        <v>MIN(DISTINCT Uf_JBT_ManPrev1Yr) AS Uf_JBT_ManPrev1Yr,</v>
      </c>
    </row>
    <row r="250" spans="1:19" x14ac:dyDescent="0.35">
      <c r="A250" s="14" t="s">
        <v>353</v>
      </c>
      <c r="B250" s="14" t="s">
        <v>608</v>
      </c>
      <c r="C250" s="14" t="s">
        <v>170</v>
      </c>
      <c r="D250" s="14" t="s">
        <v>170</v>
      </c>
      <c r="E250" s="14">
        <v>13</v>
      </c>
      <c r="F250" s="14">
        <v>20</v>
      </c>
      <c r="G250" s="14">
        <v>8</v>
      </c>
      <c r="H250" s="14">
        <v>1</v>
      </c>
      <c r="I250" s="14" t="s">
        <v>356</v>
      </c>
      <c r="J250" s="15" t="s">
        <v>170</v>
      </c>
      <c r="K250" s="15"/>
      <c r="L250" s="15"/>
      <c r="M250" s="23"/>
      <c r="N250" s="22"/>
      <c r="O250" s="14"/>
      <c r="P250" s="16" t="s">
        <v>667</v>
      </c>
      <c r="Q250" s="10" t="str">
        <f t="shared" si="9"/>
        <v>Uf_JBT_ManPrev2Yr,</v>
      </c>
      <c r="R250" s="10" t="str">
        <f t="shared" si="10"/>
        <v>len(Uf_JBT_ManPrev2Yr) as Uf_JBT_ManPrev2Yr,</v>
      </c>
      <c r="S250" s="24" t="str">
        <f t="shared" si="11"/>
        <v>MIN(DISTINCT Uf_JBT_ManPrev2Yr) AS Uf_JBT_ManPrev2Yr,</v>
      </c>
    </row>
    <row r="251" spans="1:19" x14ac:dyDescent="0.35">
      <c r="A251" s="14" t="s">
        <v>353</v>
      </c>
      <c r="B251" s="14" t="s">
        <v>609</v>
      </c>
      <c r="C251" s="14" t="s">
        <v>170</v>
      </c>
      <c r="D251" s="14" t="s">
        <v>170</v>
      </c>
      <c r="E251" s="14">
        <v>13</v>
      </c>
      <c r="F251" s="14">
        <v>20</v>
      </c>
      <c r="G251" s="14">
        <v>8</v>
      </c>
      <c r="H251" s="14">
        <v>1</v>
      </c>
      <c r="I251" s="14" t="s">
        <v>356</v>
      </c>
      <c r="J251" s="15" t="s">
        <v>170</v>
      </c>
      <c r="K251" s="15"/>
      <c r="L251" s="15"/>
      <c r="M251" s="23"/>
      <c r="N251" s="22"/>
      <c r="O251" s="14"/>
      <c r="P251" s="16" t="s">
        <v>667</v>
      </c>
      <c r="Q251" s="10" t="str">
        <f t="shared" si="9"/>
        <v>Uf_JBT_PurPrev1Yr,</v>
      </c>
      <c r="R251" s="10" t="str">
        <f t="shared" si="10"/>
        <v>len(Uf_JBT_PurPrev1Yr) as Uf_JBT_PurPrev1Yr,</v>
      </c>
      <c r="S251" s="24" t="str">
        <f t="shared" si="11"/>
        <v>MIN(DISTINCT Uf_JBT_PurPrev1Yr) AS Uf_JBT_PurPrev1Yr,</v>
      </c>
    </row>
    <row r="252" spans="1:19" x14ac:dyDescent="0.35">
      <c r="A252" s="14" t="s">
        <v>353</v>
      </c>
      <c r="B252" s="14" t="s">
        <v>610</v>
      </c>
      <c r="C252" s="14" t="s">
        <v>170</v>
      </c>
      <c r="D252" s="14" t="s">
        <v>170</v>
      </c>
      <c r="E252" s="14">
        <v>13</v>
      </c>
      <c r="F252" s="14">
        <v>20</v>
      </c>
      <c r="G252" s="14">
        <v>8</v>
      </c>
      <c r="H252" s="14">
        <v>1</v>
      </c>
      <c r="I252" s="14" t="s">
        <v>356</v>
      </c>
      <c r="J252" s="15" t="s">
        <v>170</v>
      </c>
      <c r="K252" s="15"/>
      <c r="L252" s="15"/>
      <c r="M252" s="23"/>
      <c r="N252" s="22"/>
      <c r="O252" s="14"/>
      <c r="P252" s="16" t="s">
        <v>667</v>
      </c>
      <c r="Q252" s="10" t="str">
        <f t="shared" si="9"/>
        <v>Uf_JBT_PurPrev2Yr,</v>
      </c>
      <c r="R252" s="10" t="str">
        <f t="shared" si="10"/>
        <v>len(Uf_JBT_PurPrev2Yr) as Uf_JBT_PurPrev2Yr,</v>
      </c>
      <c r="S252" s="24" t="str">
        <f t="shared" si="11"/>
        <v>MIN(DISTINCT Uf_JBT_PurPrev2Yr) AS Uf_JBT_PurPrev2Yr,</v>
      </c>
    </row>
    <row r="253" spans="1:19" x14ac:dyDescent="0.35">
      <c r="A253" s="14" t="s">
        <v>353</v>
      </c>
      <c r="B253" s="14" t="s">
        <v>611</v>
      </c>
      <c r="C253" s="14" t="s">
        <v>170</v>
      </c>
      <c r="D253" s="14" t="s">
        <v>170</v>
      </c>
      <c r="E253" s="14">
        <v>13</v>
      </c>
      <c r="F253" s="14">
        <v>20</v>
      </c>
      <c r="G253" s="14">
        <v>8</v>
      </c>
      <c r="H253" s="14">
        <v>1</v>
      </c>
      <c r="I253" s="14" t="s">
        <v>356</v>
      </c>
      <c r="J253" s="15" t="s">
        <v>170</v>
      </c>
      <c r="K253" s="15"/>
      <c r="L253" s="15"/>
      <c r="M253" s="23"/>
      <c r="N253" s="22"/>
      <c r="O253" s="14"/>
      <c r="P253" s="16" t="s">
        <v>667</v>
      </c>
      <c r="Q253" s="10" t="str">
        <f t="shared" si="9"/>
        <v>Uf_JBT_SoldPrev1Yr,</v>
      </c>
      <c r="R253" s="10" t="str">
        <f t="shared" si="10"/>
        <v>len(Uf_JBT_SoldPrev1Yr) as Uf_JBT_SoldPrev1Yr,</v>
      </c>
      <c r="S253" s="24" t="str">
        <f t="shared" si="11"/>
        <v>MIN(DISTINCT Uf_JBT_SoldPrev1Yr) AS Uf_JBT_SoldPrev1Yr,</v>
      </c>
    </row>
    <row r="254" spans="1:19" x14ac:dyDescent="0.35">
      <c r="A254" s="14" t="s">
        <v>353</v>
      </c>
      <c r="B254" s="14" t="s">
        <v>612</v>
      </c>
      <c r="C254" s="14" t="s">
        <v>170</v>
      </c>
      <c r="D254" s="14" t="s">
        <v>170</v>
      </c>
      <c r="E254" s="14">
        <v>13</v>
      </c>
      <c r="F254" s="14">
        <v>20</v>
      </c>
      <c r="G254" s="14">
        <v>8</v>
      </c>
      <c r="H254" s="14">
        <v>1</v>
      </c>
      <c r="I254" s="14" t="s">
        <v>356</v>
      </c>
      <c r="J254" s="15" t="s">
        <v>170</v>
      </c>
      <c r="K254" s="15"/>
      <c r="L254" s="15"/>
      <c r="M254" s="23"/>
      <c r="N254" s="22"/>
      <c r="O254" s="14"/>
      <c r="P254" s="16" t="s">
        <v>667</v>
      </c>
      <c r="Q254" s="10" t="str">
        <f t="shared" si="9"/>
        <v>Uf_JBT_SoldPrev2Yr,</v>
      </c>
      <c r="R254" s="10" t="str">
        <f t="shared" si="10"/>
        <v>len(Uf_JBT_SoldPrev2Yr) as Uf_JBT_SoldPrev2Yr,</v>
      </c>
      <c r="S254" s="24" t="str">
        <f t="shared" si="11"/>
        <v>MIN(DISTINCT Uf_JBT_SoldPrev2Yr) AS Uf_JBT_SoldPrev2Yr,</v>
      </c>
    </row>
    <row r="255" spans="1:19" x14ac:dyDescent="0.35">
      <c r="A255" s="14" t="s">
        <v>353</v>
      </c>
      <c r="B255" s="14" t="s">
        <v>613</v>
      </c>
      <c r="C255" s="14" t="s">
        <v>170</v>
      </c>
      <c r="D255" s="14" t="s">
        <v>170</v>
      </c>
      <c r="E255" s="14">
        <v>13</v>
      </c>
      <c r="F255" s="14">
        <v>20</v>
      </c>
      <c r="G255" s="14">
        <v>8</v>
      </c>
      <c r="H255" s="14">
        <v>1</v>
      </c>
      <c r="I255" s="14" t="s">
        <v>356</v>
      </c>
      <c r="J255" s="15" t="s">
        <v>170</v>
      </c>
      <c r="K255" s="15"/>
      <c r="L255" s="15"/>
      <c r="M255" s="23"/>
      <c r="N255" s="22"/>
      <c r="O255" s="14"/>
      <c r="P255" s="16" t="s">
        <v>667</v>
      </c>
      <c r="Q255" s="10" t="str">
        <f t="shared" si="9"/>
        <v>Uf_JBT_UsedPrev1Yr,</v>
      </c>
      <c r="R255" s="10" t="str">
        <f t="shared" si="10"/>
        <v>len(Uf_JBT_UsedPrev1Yr) as Uf_JBT_UsedPrev1Yr,</v>
      </c>
      <c r="S255" s="24" t="str">
        <f t="shared" si="11"/>
        <v>MIN(DISTINCT Uf_JBT_UsedPrev1Yr) AS Uf_JBT_UsedPrev1Yr,</v>
      </c>
    </row>
    <row r="256" spans="1:19" x14ac:dyDescent="0.35">
      <c r="A256" s="14" t="s">
        <v>353</v>
      </c>
      <c r="B256" s="14" t="s">
        <v>614</v>
      </c>
      <c r="C256" s="14" t="s">
        <v>170</v>
      </c>
      <c r="D256" s="14" t="s">
        <v>170</v>
      </c>
      <c r="E256" s="14">
        <v>13</v>
      </c>
      <c r="F256" s="14">
        <v>20</v>
      </c>
      <c r="G256" s="14">
        <v>8</v>
      </c>
      <c r="H256" s="14">
        <v>1</v>
      </c>
      <c r="I256" s="14" t="s">
        <v>356</v>
      </c>
      <c r="J256" s="15" t="s">
        <v>170</v>
      </c>
      <c r="K256" s="15"/>
      <c r="L256" s="15"/>
      <c r="M256" s="23"/>
      <c r="N256" s="22"/>
      <c r="O256" s="14"/>
      <c r="P256" s="16" t="s">
        <v>667</v>
      </c>
      <c r="Q256" s="10" t="str">
        <f t="shared" si="9"/>
        <v>Uf_JBT_UsedPrev2Yr,</v>
      </c>
      <c r="R256" s="10" t="str">
        <f t="shared" si="10"/>
        <v>len(Uf_JBT_UsedPrev2Yr) as Uf_JBT_UsedPrev2Yr,</v>
      </c>
      <c r="S256" s="24" t="str">
        <f t="shared" si="11"/>
        <v>MIN(DISTINCT Uf_JBT_UsedPrev2Yr) AS Uf_JBT_UsedPrev2Yr,</v>
      </c>
    </row>
    <row r="257" spans="1:19" x14ac:dyDescent="0.35">
      <c r="A257" s="14" t="s">
        <v>353</v>
      </c>
      <c r="B257" s="14" t="s">
        <v>615</v>
      </c>
      <c r="C257" s="14" t="s">
        <v>170</v>
      </c>
      <c r="D257" s="14" t="s">
        <v>170</v>
      </c>
      <c r="E257" s="14">
        <v>8</v>
      </c>
      <c r="F257" s="14">
        <v>23</v>
      </c>
      <c r="G257" s="14">
        <v>3</v>
      </c>
      <c r="H257" s="14">
        <v>1</v>
      </c>
      <c r="I257" s="14" t="s">
        <v>170</v>
      </c>
      <c r="J257" s="15" t="s">
        <v>170</v>
      </c>
      <c r="K257" s="15" t="s">
        <v>639</v>
      </c>
      <c r="L257" s="15" t="s">
        <v>673</v>
      </c>
      <c r="M257" s="23" t="s">
        <v>499</v>
      </c>
      <c r="N257" s="22"/>
      <c r="O257" s="14"/>
      <c r="P257" s="16" t="s">
        <v>637</v>
      </c>
      <c r="Q257" s="10" t="str">
        <f t="shared" si="9"/>
        <v>Uf_ItemCreateDate</v>
      </c>
      <c r="R257" s="10" t="str">
        <f t="shared" si="10"/>
        <v>len(Uf_ItemCreateDate) as Uf_ItemCreateDate,</v>
      </c>
      <c r="S257" s="24" t="str">
        <f t="shared" si="11"/>
        <v>MIN(DISTINCT Uf_ItemCreateDate) AS Uf_ItemCreateDate,</v>
      </c>
    </row>
  </sheetData>
  <autoFilter ref="A1:P257" xr:uid="{00000000-0009-0000-0000-000001000000}"/>
  <pageMargins left="0.25" right="0.25" top="0.75" bottom="0.75" header="0.3" footer="0.3"/>
  <pageSetup scale="67" fitToHeight="0" orientation="landscape" r:id="rId1"/>
  <headerFooter>
    <oddHeader>&amp;L&amp;"-,Bold"&amp;14&amp;KFF0000&amp;A</oddHeader>
    <oddFooter>&amp;LPrinted: &amp;D &amp;T
&amp;Z&amp;F</oddFooter>
  </headerFooter>
  <customProperties>
    <customPr name="QAA_DRILLPATH_NODE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  <pageSetUpPr fitToPage="1"/>
  </sheetPr>
  <dimension ref="A1:S102"/>
  <sheetViews>
    <sheetView workbookViewId="0">
      <pane xSplit="2" ySplit="1" topLeftCell="J2" activePane="bottomRight" state="frozen"/>
      <selection activeCell="P240" sqref="P240"/>
      <selection pane="topRight" activeCell="P240" sqref="P240"/>
      <selection pane="bottomLeft" activeCell="P240" sqref="P240"/>
      <selection pane="bottomRight" activeCell="M4" sqref="M4"/>
    </sheetView>
  </sheetViews>
  <sheetFormatPr defaultColWidth="8.7265625" defaultRowHeight="14.5" x14ac:dyDescent="0.35"/>
  <cols>
    <col min="1" max="1" width="13.1796875" style="12" bestFit="1" customWidth="1"/>
    <col min="2" max="2" width="19.7265625" style="12" bestFit="1" customWidth="1"/>
    <col min="3" max="3" width="14.26953125" style="12" bestFit="1" customWidth="1"/>
    <col min="4" max="4" width="17.453125" style="12" hidden="1" customWidth="1"/>
    <col min="5" max="5" width="6.453125" style="12" hidden="1" customWidth="1"/>
    <col min="6" max="6" width="8.26953125" style="12" bestFit="1" customWidth="1"/>
    <col min="7" max="7" width="5" style="12" hidden="1" customWidth="1"/>
    <col min="8" max="8" width="7.7265625" style="12" hidden="1" customWidth="1"/>
    <col min="9" max="9" width="43.26953125" style="12" hidden="1" customWidth="1"/>
    <col min="10" max="10" width="10.7265625" style="1" bestFit="1" customWidth="1"/>
    <col min="11" max="11" width="15.7265625" style="1" bestFit="1" customWidth="1"/>
    <col min="12" max="12" width="17.453125" style="1" bestFit="1" customWidth="1"/>
    <col min="13" max="13" width="19.26953125" style="8" customWidth="1"/>
    <col min="14" max="14" width="37.26953125" style="2" customWidth="1"/>
    <col min="15" max="15" width="12.26953125" style="12" bestFit="1" customWidth="1"/>
    <col min="16" max="16" width="13.1796875" style="13" bestFit="1" customWidth="1"/>
    <col min="17" max="16384" width="8.7265625" style="12"/>
  </cols>
  <sheetData>
    <row r="1" spans="1:19" x14ac:dyDescent="0.35">
      <c r="A1" s="17" t="s">
        <v>542</v>
      </c>
      <c r="B1" s="17" t="s">
        <v>344</v>
      </c>
      <c r="C1" s="17" t="s">
        <v>345</v>
      </c>
      <c r="D1" s="17" t="s">
        <v>346</v>
      </c>
      <c r="E1" s="17" t="s">
        <v>347</v>
      </c>
      <c r="F1" s="17" t="s">
        <v>348</v>
      </c>
      <c r="G1" s="17" t="s">
        <v>349</v>
      </c>
      <c r="H1" s="17" t="s">
        <v>350</v>
      </c>
      <c r="I1" s="17" t="s">
        <v>351</v>
      </c>
      <c r="J1" s="17" t="s">
        <v>352</v>
      </c>
      <c r="K1" s="18" t="s">
        <v>634</v>
      </c>
      <c r="L1" s="18" t="s">
        <v>635</v>
      </c>
      <c r="M1" s="20" t="s">
        <v>498</v>
      </c>
      <c r="N1" s="21" t="s">
        <v>370</v>
      </c>
      <c r="O1" s="17" t="s">
        <v>503</v>
      </c>
      <c r="P1" s="19" t="s">
        <v>636</v>
      </c>
    </row>
    <row r="2" spans="1:19" x14ac:dyDescent="0.35">
      <c r="A2" s="14" t="s">
        <v>543</v>
      </c>
      <c r="B2" s="14" t="s">
        <v>289</v>
      </c>
      <c r="C2" s="14" t="s">
        <v>9</v>
      </c>
      <c r="D2" s="14" t="s">
        <v>212</v>
      </c>
      <c r="E2" s="14">
        <v>16</v>
      </c>
      <c r="F2" s="14">
        <v>8</v>
      </c>
      <c r="G2" s="14" t="s">
        <v>170</v>
      </c>
      <c r="H2" s="14">
        <v>0</v>
      </c>
      <c r="I2" s="14" t="s">
        <v>369</v>
      </c>
      <c r="J2" s="15">
        <v>3</v>
      </c>
      <c r="K2" s="15"/>
      <c r="L2" s="15"/>
      <c r="M2" s="23" t="s">
        <v>499</v>
      </c>
      <c r="N2" s="22" t="s">
        <v>655</v>
      </c>
      <c r="O2" s="14"/>
      <c r="P2" s="33" t="s">
        <v>637</v>
      </c>
      <c r="Q2" s="10" t="str">
        <f>B2&amp;IF(A3="","",",")</f>
        <v>site_ref,</v>
      </c>
      <c r="R2" s="10" t="str">
        <f>"len("&amp;B2&amp;") as "&amp;B2&amp;","</f>
        <v>len(site_ref) as site_ref,</v>
      </c>
      <c r="S2" s="24" t="str">
        <f>"MIN(DISTINCT "&amp;B2&amp;") AS "&amp;B2&amp;","</f>
        <v>MIN(DISTINCT site_ref) AS site_ref,</v>
      </c>
    </row>
    <row r="3" spans="1:19" x14ac:dyDescent="0.35">
      <c r="A3" s="14" t="s">
        <v>543</v>
      </c>
      <c r="B3" s="14" t="s">
        <v>147</v>
      </c>
      <c r="C3" s="14" t="s">
        <v>9</v>
      </c>
      <c r="D3" s="14" t="s">
        <v>10</v>
      </c>
      <c r="E3" s="14">
        <v>60</v>
      </c>
      <c r="F3" s="14">
        <v>30</v>
      </c>
      <c r="G3" s="14" t="s">
        <v>170</v>
      </c>
      <c r="H3" s="14">
        <v>0</v>
      </c>
      <c r="I3" s="14" t="s">
        <v>170</v>
      </c>
      <c r="J3" s="15">
        <v>1</v>
      </c>
      <c r="K3" s="15" t="s">
        <v>647</v>
      </c>
      <c r="L3" s="15" t="s">
        <v>640</v>
      </c>
      <c r="M3" s="23" t="s">
        <v>499</v>
      </c>
      <c r="N3" s="22" t="s">
        <v>652</v>
      </c>
      <c r="O3" s="14"/>
      <c r="P3" s="33" t="s">
        <v>637</v>
      </c>
      <c r="Q3" s="10" t="str">
        <f t="shared" ref="Q3:Q66" si="0">B3&amp;IF(A4="","",",")</f>
        <v>item,</v>
      </c>
      <c r="R3" s="10" t="str">
        <f t="shared" ref="R3:R66" si="1">"len("&amp;B3&amp;") as "&amp;B3&amp;","</f>
        <v>len(item) as item,</v>
      </c>
    </row>
    <row r="4" spans="1:19" ht="29" x14ac:dyDescent="0.35">
      <c r="A4" s="14" t="s">
        <v>543</v>
      </c>
      <c r="B4" s="14" t="s">
        <v>424</v>
      </c>
      <c r="C4" s="14" t="s">
        <v>9</v>
      </c>
      <c r="D4" s="14" t="s">
        <v>303</v>
      </c>
      <c r="E4" s="14">
        <v>8</v>
      </c>
      <c r="F4" s="14">
        <v>4</v>
      </c>
      <c r="G4" s="14" t="s">
        <v>170</v>
      </c>
      <c r="H4" s="14">
        <v>0</v>
      </c>
      <c r="I4" s="14" t="s">
        <v>170</v>
      </c>
      <c r="J4" s="15">
        <v>2</v>
      </c>
      <c r="K4" s="15" t="s">
        <v>647</v>
      </c>
      <c r="L4" s="15" t="s">
        <v>648</v>
      </c>
      <c r="M4" s="30" t="s">
        <v>618</v>
      </c>
      <c r="N4" s="31" t="s">
        <v>653</v>
      </c>
      <c r="O4" s="32"/>
      <c r="P4" s="33" t="s">
        <v>637</v>
      </c>
      <c r="Q4" s="10" t="str">
        <f t="shared" si="0"/>
        <v>whse,</v>
      </c>
      <c r="R4" s="10" t="str">
        <f t="shared" si="1"/>
        <v>len(whse) as whse,</v>
      </c>
    </row>
    <row r="5" spans="1:19" x14ac:dyDescent="0.35">
      <c r="A5" s="14" t="s">
        <v>543</v>
      </c>
      <c r="B5" s="14" t="s">
        <v>402</v>
      </c>
      <c r="C5" s="14" t="s">
        <v>12</v>
      </c>
      <c r="D5" s="14" t="s">
        <v>249</v>
      </c>
      <c r="E5" s="14">
        <v>13</v>
      </c>
      <c r="F5" s="14">
        <v>20</v>
      </c>
      <c r="G5" s="14">
        <v>8</v>
      </c>
      <c r="H5" s="14">
        <v>1</v>
      </c>
      <c r="I5" s="14" t="s">
        <v>356</v>
      </c>
      <c r="J5" s="15" t="s">
        <v>170</v>
      </c>
      <c r="K5" s="15" t="s">
        <v>647</v>
      </c>
      <c r="L5" s="15" t="s">
        <v>649</v>
      </c>
      <c r="M5" s="30" t="s">
        <v>619</v>
      </c>
      <c r="N5" s="31" t="s">
        <v>544</v>
      </c>
      <c r="O5" s="32"/>
      <c r="P5" s="33" t="s">
        <v>637</v>
      </c>
      <c r="Q5" s="10" t="str">
        <f t="shared" si="0"/>
        <v>qty_on_hand,</v>
      </c>
      <c r="R5" s="10" t="str">
        <f t="shared" si="1"/>
        <v>len(qty_on_hand) as qty_on_hand,</v>
      </c>
    </row>
    <row r="6" spans="1:19" x14ac:dyDescent="0.35">
      <c r="A6" s="14" t="s">
        <v>543</v>
      </c>
      <c r="B6" s="14" t="s">
        <v>399</v>
      </c>
      <c r="C6" s="14" t="s">
        <v>12</v>
      </c>
      <c r="D6" s="14" t="s">
        <v>249</v>
      </c>
      <c r="E6" s="14">
        <v>13</v>
      </c>
      <c r="F6" s="14">
        <v>20</v>
      </c>
      <c r="G6" s="14">
        <v>8</v>
      </c>
      <c r="H6" s="14">
        <v>1</v>
      </c>
      <c r="I6" s="14" t="s">
        <v>356</v>
      </c>
      <c r="J6" s="15" t="s">
        <v>170</v>
      </c>
      <c r="K6" s="15"/>
      <c r="L6" s="15"/>
      <c r="M6" s="23"/>
      <c r="N6" s="22"/>
      <c r="O6" s="14"/>
      <c r="P6" s="16" t="s">
        <v>667</v>
      </c>
      <c r="Q6" s="10" t="str">
        <f t="shared" si="0"/>
        <v>qty_alloc_co,</v>
      </c>
      <c r="R6" s="10" t="str">
        <f t="shared" si="1"/>
        <v>len(qty_alloc_co) as qty_alloc_co,</v>
      </c>
    </row>
    <row r="7" spans="1:19" x14ac:dyDescent="0.35">
      <c r="A7" s="14" t="s">
        <v>543</v>
      </c>
      <c r="B7" s="14" t="s">
        <v>371</v>
      </c>
      <c r="C7" s="14" t="s">
        <v>12</v>
      </c>
      <c r="D7" s="14" t="s">
        <v>249</v>
      </c>
      <c r="E7" s="14">
        <v>13</v>
      </c>
      <c r="F7" s="14">
        <v>20</v>
      </c>
      <c r="G7" s="14">
        <v>8</v>
      </c>
      <c r="H7" s="14">
        <v>1</v>
      </c>
      <c r="I7" s="14" t="s">
        <v>356</v>
      </c>
      <c r="J7" s="15" t="s">
        <v>170</v>
      </c>
      <c r="K7" s="15"/>
      <c r="L7" s="15"/>
      <c r="M7" s="23"/>
      <c r="N7" s="22"/>
      <c r="O7" s="14"/>
      <c r="P7" s="16" t="s">
        <v>667</v>
      </c>
      <c r="Q7" s="10" t="str">
        <f t="shared" si="0"/>
        <v>alloc_trn,</v>
      </c>
      <c r="R7" s="10" t="str">
        <f t="shared" si="1"/>
        <v>len(alloc_trn) as alloc_trn,</v>
      </c>
    </row>
    <row r="8" spans="1:19" x14ac:dyDescent="0.35">
      <c r="A8" s="14" t="s">
        <v>543</v>
      </c>
      <c r="B8" s="14" t="s">
        <v>408</v>
      </c>
      <c r="C8" s="14" t="s">
        <v>12</v>
      </c>
      <c r="D8" s="14" t="s">
        <v>249</v>
      </c>
      <c r="E8" s="14">
        <v>13</v>
      </c>
      <c r="F8" s="14">
        <v>20</v>
      </c>
      <c r="G8" s="14">
        <v>8</v>
      </c>
      <c r="H8" s="14">
        <v>1</v>
      </c>
      <c r="I8" s="14" t="s">
        <v>356</v>
      </c>
      <c r="J8" s="15" t="s">
        <v>170</v>
      </c>
      <c r="K8" s="15"/>
      <c r="L8" s="15"/>
      <c r="M8" s="23"/>
      <c r="N8" s="22"/>
      <c r="O8" s="14"/>
      <c r="P8" s="16" t="s">
        <v>667</v>
      </c>
      <c r="Q8" s="10" t="str">
        <f t="shared" si="0"/>
        <v>qty_trans,</v>
      </c>
      <c r="R8" s="10" t="str">
        <f t="shared" si="1"/>
        <v>len(qty_trans) as qty_trans,</v>
      </c>
    </row>
    <row r="9" spans="1:19" x14ac:dyDescent="0.35">
      <c r="A9" s="14" t="s">
        <v>543</v>
      </c>
      <c r="B9" s="14" t="s">
        <v>403</v>
      </c>
      <c r="C9" s="14" t="s">
        <v>12</v>
      </c>
      <c r="D9" s="14" t="s">
        <v>249</v>
      </c>
      <c r="E9" s="14">
        <v>13</v>
      </c>
      <c r="F9" s="14">
        <v>20</v>
      </c>
      <c r="G9" s="14">
        <v>8</v>
      </c>
      <c r="H9" s="14">
        <v>1</v>
      </c>
      <c r="I9" s="14" t="s">
        <v>356</v>
      </c>
      <c r="J9" s="15" t="s">
        <v>170</v>
      </c>
      <c r="K9" s="15"/>
      <c r="L9" s="15"/>
      <c r="M9" s="23"/>
      <c r="N9" s="22"/>
      <c r="O9" s="14"/>
      <c r="P9" s="16" t="s">
        <v>667</v>
      </c>
      <c r="Q9" s="10" t="str">
        <f t="shared" si="0"/>
        <v>qty_ordered,</v>
      </c>
      <c r="R9" s="10" t="str">
        <f t="shared" si="1"/>
        <v>len(qty_ordered) as qty_ordered,</v>
      </c>
    </row>
    <row r="10" spans="1:19" x14ac:dyDescent="0.35">
      <c r="A10" s="14" t="s">
        <v>543</v>
      </c>
      <c r="B10" s="14" t="s">
        <v>401</v>
      </c>
      <c r="C10" s="14" t="s">
        <v>12</v>
      </c>
      <c r="D10" s="14" t="s">
        <v>249</v>
      </c>
      <c r="E10" s="14">
        <v>13</v>
      </c>
      <c r="F10" s="14">
        <v>20</v>
      </c>
      <c r="G10" s="14">
        <v>8</v>
      </c>
      <c r="H10" s="14">
        <v>1</v>
      </c>
      <c r="I10" s="14" t="s">
        <v>356</v>
      </c>
      <c r="J10" s="15" t="s">
        <v>170</v>
      </c>
      <c r="K10" s="15"/>
      <c r="L10" s="15"/>
      <c r="M10" s="23"/>
      <c r="N10" s="22"/>
      <c r="O10" s="14"/>
      <c r="P10" s="16" t="s">
        <v>667</v>
      </c>
      <c r="Q10" s="10" t="str">
        <f t="shared" si="0"/>
        <v>qty_mrb,</v>
      </c>
      <c r="R10" s="10" t="str">
        <f t="shared" si="1"/>
        <v>len(qty_mrb) as qty_mrb,</v>
      </c>
    </row>
    <row r="11" spans="1:19" x14ac:dyDescent="0.35">
      <c r="A11" s="14" t="s">
        <v>543</v>
      </c>
      <c r="B11" s="14" t="s">
        <v>407</v>
      </c>
      <c r="C11" s="14" t="s">
        <v>12</v>
      </c>
      <c r="D11" s="14" t="s">
        <v>251</v>
      </c>
      <c r="E11" s="14">
        <v>13</v>
      </c>
      <c r="F11" s="14">
        <v>20</v>
      </c>
      <c r="G11" s="14">
        <v>8</v>
      </c>
      <c r="H11" s="14">
        <v>1</v>
      </c>
      <c r="I11" s="14" t="s">
        <v>356</v>
      </c>
      <c r="J11" s="15" t="s">
        <v>170</v>
      </c>
      <c r="K11" s="15"/>
      <c r="L11" s="15"/>
      <c r="M11" s="23"/>
      <c r="N11" s="22"/>
      <c r="O11" s="14"/>
      <c r="P11" s="16" t="s">
        <v>667</v>
      </c>
      <c r="Q11" s="10" t="str">
        <f t="shared" si="0"/>
        <v>qty_sold_ytd,</v>
      </c>
      <c r="R11" s="10" t="str">
        <f t="shared" si="1"/>
        <v>len(qty_sold_ytd) as qty_sold_ytd,</v>
      </c>
    </row>
    <row r="12" spans="1:19" x14ac:dyDescent="0.35">
      <c r="A12" s="14" t="s">
        <v>543</v>
      </c>
      <c r="B12" s="14" t="s">
        <v>404</v>
      </c>
      <c r="C12" s="14" t="s">
        <v>12</v>
      </c>
      <c r="D12" s="14" t="s">
        <v>251</v>
      </c>
      <c r="E12" s="14">
        <v>13</v>
      </c>
      <c r="F12" s="14">
        <v>20</v>
      </c>
      <c r="G12" s="14">
        <v>8</v>
      </c>
      <c r="H12" s="14">
        <v>1</v>
      </c>
      <c r="I12" s="14" t="s">
        <v>356</v>
      </c>
      <c r="J12" s="15" t="s">
        <v>170</v>
      </c>
      <c r="K12" s="15"/>
      <c r="L12" s="15"/>
      <c r="M12" s="23"/>
      <c r="N12" s="22"/>
      <c r="O12" s="14"/>
      <c r="P12" s="16" t="s">
        <v>667</v>
      </c>
      <c r="Q12" s="10" t="str">
        <f t="shared" si="0"/>
        <v>qty_pur_ytd,</v>
      </c>
      <c r="R12" s="10" t="str">
        <f t="shared" si="1"/>
        <v>len(qty_pur_ytd) as qty_pur_ytd,</v>
      </c>
    </row>
    <row r="13" spans="1:19" x14ac:dyDescent="0.35">
      <c r="A13" s="14" t="s">
        <v>543</v>
      </c>
      <c r="B13" s="14" t="s">
        <v>422</v>
      </c>
      <c r="C13" s="14" t="s">
        <v>12</v>
      </c>
      <c r="D13" s="14" t="s">
        <v>251</v>
      </c>
      <c r="E13" s="14">
        <v>13</v>
      </c>
      <c r="F13" s="14">
        <v>20</v>
      </c>
      <c r="G13" s="14">
        <v>8</v>
      </c>
      <c r="H13" s="14">
        <v>1</v>
      </c>
      <c r="I13" s="14" t="s">
        <v>356</v>
      </c>
      <c r="J13" s="15" t="s">
        <v>170</v>
      </c>
      <c r="K13" s="15"/>
      <c r="L13" s="15"/>
      <c r="M13" s="23"/>
      <c r="N13" s="22"/>
      <c r="O13" s="14"/>
      <c r="P13" s="16" t="s">
        <v>667</v>
      </c>
      <c r="Q13" s="10" t="str">
        <f t="shared" si="0"/>
        <v>trn_in_ytd,</v>
      </c>
      <c r="R13" s="10" t="str">
        <f t="shared" si="1"/>
        <v>len(trn_in_ytd) as trn_in_ytd,</v>
      </c>
    </row>
    <row r="14" spans="1:19" x14ac:dyDescent="0.35">
      <c r="A14" s="14" t="s">
        <v>543</v>
      </c>
      <c r="B14" s="14" t="s">
        <v>423</v>
      </c>
      <c r="C14" s="14" t="s">
        <v>12</v>
      </c>
      <c r="D14" s="14" t="s">
        <v>251</v>
      </c>
      <c r="E14" s="14">
        <v>13</v>
      </c>
      <c r="F14" s="14">
        <v>20</v>
      </c>
      <c r="G14" s="14">
        <v>8</v>
      </c>
      <c r="H14" s="14">
        <v>1</v>
      </c>
      <c r="I14" s="14" t="s">
        <v>356</v>
      </c>
      <c r="J14" s="15" t="s">
        <v>170</v>
      </c>
      <c r="K14" s="15"/>
      <c r="L14" s="15"/>
      <c r="M14" s="23"/>
      <c r="N14" s="22"/>
      <c r="O14" s="14"/>
      <c r="P14" s="16" t="s">
        <v>667</v>
      </c>
      <c r="Q14" s="10" t="str">
        <f t="shared" si="0"/>
        <v>trn_out_ytd,</v>
      </c>
      <c r="R14" s="10" t="str">
        <f t="shared" si="1"/>
        <v>len(trn_out_ytd) as trn_out_ytd,</v>
      </c>
    </row>
    <row r="15" spans="1:19" x14ac:dyDescent="0.35">
      <c r="A15" s="14" t="s">
        <v>543</v>
      </c>
      <c r="B15" s="14" t="s">
        <v>405</v>
      </c>
      <c r="C15" s="14" t="s">
        <v>12</v>
      </c>
      <c r="D15" s="14" t="s">
        <v>133</v>
      </c>
      <c r="E15" s="14">
        <v>9</v>
      </c>
      <c r="F15" s="14">
        <v>19</v>
      </c>
      <c r="G15" s="14">
        <v>8</v>
      </c>
      <c r="H15" s="14">
        <v>1</v>
      </c>
      <c r="I15" s="14" t="s">
        <v>356</v>
      </c>
      <c r="J15" s="15" t="s">
        <v>170</v>
      </c>
      <c r="K15" s="15" t="s">
        <v>647</v>
      </c>
      <c r="L15" s="15" t="s">
        <v>650</v>
      </c>
      <c r="M15" s="23" t="s">
        <v>619</v>
      </c>
      <c r="N15" s="31" t="s">
        <v>544</v>
      </c>
      <c r="O15" s="14"/>
      <c r="P15" s="33" t="s">
        <v>637</v>
      </c>
      <c r="Q15" s="10" t="str">
        <f t="shared" si="0"/>
        <v>qty_reorder,</v>
      </c>
      <c r="R15" s="10" t="str">
        <f t="shared" si="1"/>
        <v>len(qty_reorder) as qty_reorder,</v>
      </c>
    </row>
    <row r="16" spans="1:19" x14ac:dyDescent="0.35">
      <c r="A16" s="14" t="s">
        <v>543</v>
      </c>
      <c r="B16" s="14" t="s">
        <v>421</v>
      </c>
      <c r="C16" s="14" t="s">
        <v>12</v>
      </c>
      <c r="D16" s="14" t="s">
        <v>215</v>
      </c>
      <c r="E16" s="14">
        <v>13</v>
      </c>
      <c r="F16" s="14">
        <v>23</v>
      </c>
      <c r="G16" s="14">
        <v>8</v>
      </c>
      <c r="H16" s="14">
        <v>1</v>
      </c>
      <c r="I16" s="14" t="s">
        <v>356</v>
      </c>
      <c r="J16" s="15" t="s">
        <v>170</v>
      </c>
      <c r="K16" s="15"/>
      <c r="L16" s="15"/>
      <c r="M16" s="23"/>
      <c r="N16" s="22"/>
      <c r="O16" s="14"/>
      <c r="P16" s="16" t="s">
        <v>667</v>
      </c>
      <c r="Q16" s="10" t="str">
        <f t="shared" si="0"/>
        <v>sales_ytd,</v>
      </c>
      <c r="R16" s="10" t="str">
        <f t="shared" si="1"/>
        <v>len(sales_ytd) as sales_ytd,</v>
      </c>
    </row>
    <row r="17" spans="1:18" x14ac:dyDescent="0.35">
      <c r="A17" s="14" t="s">
        <v>543</v>
      </c>
      <c r="B17" s="14" t="s">
        <v>420</v>
      </c>
      <c r="C17" s="14" t="s">
        <v>12</v>
      </c>
      <c r="D17" s="14" t="s">
        <v>215</v>
      </c>
      <c r="E17" s="14">
        <v>13</v>
      </c>
      <c r="F17" s="14">
        <v>23</v>
      </c>
      <c r="G17" s="14">
        <v>8</v>
      </c>
      <c r="H17" s="14">
        <v>1</v>
      </c>
      <c r="I17" s="14" t="s">
        <v>356</v>
      </c>
      <c r="J17" s="15" t="s">
        <v>170</v>
      </c>
      <c r="K17" s="15"/>
      <c r="L17" s="15"/>
      <c r="M17" s="23"/>
      <c r="N17" s="22"/>
      <c r="O17" s="14"/>
      <c r="P17" s="16" t="s">
        <v>667</v>
      </c>
      <c r="Q17" s="10" t="str">
        <f t="shared" si="0"/>
        <v>sales_ptd,</v>
      </c>
      <c r="R17" s="10" t="str">
        <f t="shared" si="1"/>
        <v>len(sales_ptd) as sales_ptd,</v>
      </c>
    </row>
    <row r="18" spans="1:18" x14ac:dyDescent="0.35">
      <c r="A18" s="14" t="s">
        <v>543</v>
      </c>
      <c r="B18" s="14" t="s">
        <v>376</v>
      </c>
      <c r="C18" s="14" t="s">
        <v>98</v>
      </c>
      <c r="D18" s="14" t="s">
        <v>377</v>
      </c>
      <c r="E18" s="14">
        <v>2</v>
      </c>
      <c r="F18" s="14">
        <v>5</v>
      </c>
      <c r="G18" s="14">
        <v>0</v>
      </c>
      <c r="H18" s="14">
        <v>1</v>
      </c>
      <c r="I18" s="14" t="s">
        <v>356</v>
      </c>
      <c r="J18" s="15" t="s">
        <v>170</v>
      </c>
      <c r="K18" s="15"/>
      <c r="L18" s="15"/>
      <c r="M18" s="23"/>
      <c r="N18" s="22"/>
      <c r="O18" s="14"/>
      <c r="P18" s="16" t="s">
        <v>667</v>
      </c>
      <c r="Q18" s="10" t="str">
        <f t="shared" si="0"/>
        <v>cycle_freq,</v>
      </c>
      <c r="R18" s="10" t="str">
        <f t="shared" si="1"/>
        <v>len(cycle_freq) as cycle_freq,</v>
      </c>
    </row>
    <row r="19" spans="1:18" x14ac:dyDescent="0.35">
      <c r="A19" s="14" t="s">
        <v>543</v>
      </c>
      <c r="B19" s="14" t="s">
        <v>393</v>
      </c>
      <c r="C19" s="14" t="s">
        <v>43</v>
      </c>
      <c r="D19" s="14" t="s">
        <v>44</v>
      </c>
      <c r="E19" s="14">
        <v>8</v>
      </c>
      <c r="F19" s="14">
        <v>23</v>
      </c>
      <c r="G19" s="14">
        <v>3</v>
      </c>
      <c r="H19" s="14">
        <v>1</v>
      </c>
      <c r="I19" s="14" t="s">
        <v>170</v>
      </c>
      <c r="J19" s="15" t="s">
        <v>170</v>
      </c>
      <c r="K19" s="15" t="s">
        <v>647</v>
      </c>
      <c r="L19" s="15" t="s">
        <v>662</v>
      </c>
      <c r="M19" s="23"/>
      <c r="N19" s="22"/>
      <c r="O19" s="14"/>
      <c r="P19" s="33" t="s">
        <v>637</v>
      </c>
      <c r="Q19" s="10" t="str">
        <f t="shared" si="0"/>
        <v>last_cycle,</v>
      </c>
      <c r="R19" s="10" t="str">
        <f t="shared" si="1"/>
        <v>len(last_cycle) as last_cycle,</v>
      </c>
    </row>
    <row r="20" spans="1:18" x14ac:dyDescent="0.35">
      <c r="A20" s="14" t="s">
        <v>543</v>
      </c>
      <c r="B20" s="14" t="s">
        <v>374</v>
      </c>
      <c r="C20" s="14" t="s">
        <v>4</v>
      </c>
      <c r="D20" s="14" t="s">
        <v>5</v>
      </c>
      <c r="E20" s="14">
        <v>1</v>
      </c>
      <c r="F20" s="14">
        <v>3</v>
      </c>
      <c r="G20" s="14">
        <v>0</v>
      </c>
      <c r="H20" s="14">
        <v>1</v>
      </c>
      <c r="I20" s="14" t="s">
        <v>356</v>
      </c>
      <c r="J20" s="15" t="s">
        <v>170</v>
      </c>
      <c r="K20" s="15"/>
      <c r="L20" s="15"/>
      <c r="M20" s="23"/>
      <c r="N20" s="22"/>
      <c r="O20" s="14"/>
      <c r="P20" s="16" t="s">
        <v>667</v>
      </c>
      <c r="Q20" s="10" t="str">
        <f t="shared" si="0"/>
        <v>cnt_in_proc,</v>
      </c>
      <c r="R20" s="10" t="str">
        <f t="shared" si="1"/>
        <v>len(cnt_in_proc) as cnt_in_proc,</v>
      </c>
    </row>
    <row r="21" spans="1:18" x14ac:dyDescent="0.35">
      <c r="A21" s="14" t="s">
        <v>543</v>
      </c>
      <c r="B21" s="14" t="s">
        <v>375</v>
      </c>
      <c r="C21" s="14" t="s">
        <v>4</v>
      </c>
      <c r="D21" s="14" t="s">
        <v>5</v>
      </c>
      <c r="E21" s="14">
        <v>1</v>
      </c>
      <c r="F21" s="14">
        <v>3</v>
      </c>
      <c r="G21" s="14">
        <v>0</v>
      </c>
      <c r="H21" s="14">
        <v>1</v>
      </c>
      <c r="I21" s="14" t="s">
        <v>356</v>
      </c>
      <c r="J21" s="15" t="s">
        <v>170</v>
      </c>
      <c r="K21" s="15"/>
      <c r="L21" s="15"/>
      <c r="M21" s="23"/>
      <c r="N21" s="22"/>
      <c r="O21" s="14"/>
      <c r="P21" s="16" t="s">
        <v>667</v>
      </c>
      <c r="Q21" s="10" t="str">
        <f t="shared" si="0"/>
        <v>cycle_flag,</v>
      </c>
      <c r="R21" s="10" t="str">
        <f t="shared" si="1"/>
        <v>len(cycle_flag) as cycle_flag,</v>
      </c>
    </row>
    <row r="22" spans="1:18" x14ac:dyDescent="0.35">
      <c r="A22" s="14" t="s">
        <v>543</v>
      </c>
      <c r="B22" s="14" t="s">
        <v>378</v>
      </c>
      <c r="C22" s="14" t="s">
        <v>9</v>
      </c>
      <c r="D22" s="14" t="s">
        <v>379</v>
      </c>
      <c r="E22" s="14">
        <v>8</v>
      </c>
      <c r="F22" s="14">
        <v>4</v>
      </c>
      <c r="G22" s="14" t="s">
        <v>170</v>
      </c>
      <c r="H22" s="14">
        <v>1</v>
      </c>
      <c r="I22" s="14" t="s">
        <v>170</v>
      </c>
      <c r="J22" s="15" t="s">
        <v>170</v>
      </c>
      <c r="K22" s="15"/>
      <c r="L22" s="15"/>
      <c r="M22" s="23"/>
      <c r="N22" s="22"/>
      <c r="O22" s="14"/>
      <c r="P22" s="16" t="s">
        <v>667</v>
      </c>
      <c r="Q22" s="10" t="str">
        <f t="shared" si="0"/>
        <v>cycle_type,</v>
      </c>
      <c r="R22" s="10" t="str">
        <f t="shared" si="1"/>
        <v>len(cycle_type) as cycle_type,</v>
      </c>
    </row>
    <row r="23" spans="1:18" x14ac:dyDescent="0.35">
      <c r="A23" s="14" t="s">
        <v>543</v>
      </c>
      <c r="B23" s="14" t="s">
        <v>397</v>
      </c>
      <c r="C23" s="14" t="s">
        <v>12</v>
      </c>
      <c r="D23" s="14" t="s">
        <v>398</v>
      </c>
      <c r="E23" s="14">
        <v>9</v>
      </c>
      <c r="F23" s="14">
        <v>19</v>
      </c>
      <c r="G23" s="14">
        <v>8</v>
      </c>
      <c r="H23" s="14">
        <v>1</v>
      </c>
      <c r="I23" s="14" t="s">
        <v>356</v>
      </c>
      <c r="J23" s="15" t="s">
        <v>170</v>
      </c>
      <c r="K23" s="15"/>
      <c r="L23" s="15"/>
      <c r="M23" s="23"/>
      <c r="N23" s="22"/>
      <c r="O23" s="14"/>
      <c r="P23" s="16" t="s">
        <v>667</v>
      </c>
      <c r="Q23" s="10" t="str">
        <f t="shared" si="0"/>
        <v>phy_inv_qty,</v>
      </c>
      <c r="R23" s="10" t="str">
        <f t="shared" si="1"/>
        <v>len(phy_inv_qty) as phy_inv_qty,</v>
      </c>
    </row>
    <row r="24" spans="1:18" x14ac:dyDescent="0.35">
      <c r="A24" s="14" t="s">
        <v>543</v>
      </c>
      <c r="B24" s="14" t="s">
        <v>396</v>
      </c>
      <c r="C24" s="14" t="s">
        <v>43</v>
      </c>
      <c r="D24" s="14" t="s">
        <v>44</v>
      </c>
      <c r="E24" s="14">
        <v>8</v>
      </c>
      <c r="F24" s="14">
        <v>23</v>
      </c>
      <c r="G24" s="14">
        <v>3</v>
      </c>
      <c r="H24" s="14">
        <v>1</v>
      </c>
      <c r="I24" s="14" t="s">
        <v>170</v>
      </c>
      <c r="J24" s="15" t="s">
        <v>170</v>
      </c>
      <c r="K24" s="15"/>
      <c r="L24" s="15"/>
      <c r="M24" s="23"/>
      <c r="N24" s="22"/>
      <c r="O24" s="14"/>
      <c r="P24" s="16" t="s">
        <v>667</v>
      </c>
      <c r="Q24" s="10" t="str">
        <f t="shared" si="0"/>
        <v>phy_inv_dte,</v>
      </c>
      <c r="R24" s="10" t="str">
        <f t="shared" si="1"/>
        <v>len(phy_inv_dte) as phy_inv_dte,</v>
      </c>
    </row>
    <row r="25" spans="1:18" x14ac:dyDescent="0.35">
      <c r="A25" s="14" t="s">
        <v>543</v>
      </c>
      <c r="B25" s="14" t="s">
        <v>409</v>
      </c>
      <c r="C25" s="14" t="s">
        <v>12</v>
      </c>
      <c r="D25" s="14" t="s">
        <v>249</v>
      </c>
      <c r="E25" s="14">
        <v>13</v>
      </c>
      <c r="F25" s="14">
        <v>20</v>
      </c>
      <c r="G25" s="14">
        <v>8</v>
      </c>
      <c r="H25" s="14">
        <v>1</v>
      </c>
      <c r="I25" s="14" t="s">
        <v>356</v>
      </c>
      <c r="J25" s="15" t="s">
        <v>170</v>
      </c>
      <c r="K25" s="15"/>
      <c r="L25" s="15"/>
      <c r="M25" s="23"/>
      <c r="N25" s="22"/>
      <c r="O25" s="14"/>
      <c r="P25" s="16" t="s">
        <v>667</v>
      </c>
      <c r="Q25" s="10" t="str">
        <f t="shared" si="0"/>
        <v>qty_wip,</v>
      </c>
      <c r="R25" s="10" t="str">
        <f t="shared" si="1"/>
        <v>len(qty_wip) as qty_wip,</v>
      </c>
    </row>
    <row r="26" spans="1:18" x14ac:dyDescent="0.35">
      <c r="A26" s="14" t="s">
        <v>543</v>
      </c>
      <c r="B26" s="14" t="s">
        <v>406</v>
      </c>
      <c r="C26" s="14" t="s">
        <v>12</v>
      </c>
      <c r="D26" s="14" t="s">
        <v>249</v>
      </c>
      <c r="E26" s="14">
        <v>13</v>
      </c>
      <c r="F26" s="14">
        <v>20</v>
      </c>
      <c r="G26" s="14">
        <v>8</v>
      </c>
      <c r="H26" s="14">
        <v>1</v>
      </c>
      <c r="I26" s="14" t="s">
        <v>356</v>
      </c>
      <c r="J26" s="15" t="s">
        <v>170</v>
      </c>
      <c r="K26" s="15"/>
      <c r="L26" s="15"/>
      <c r="M26" s="23"/>
      <c r="N26" s="22"/>
      <c r="O26" s="14"/>
      <c r="P26" s="16" t="s">
        <v>667</v>
      </c>
      <c r="Q26" s="10" t="str">
        <f t="shared" si="0"/>
        <v>qty_rsvd_co,</v>
      </c>
      <c r="R26" s="10" t="str">
        <f t="shared" si="1"/>
        <v>len(qty_rsvd_co) as qty_rsvd_co,</v>
      </c>
    </row>
    <row r="27" spans="1:18" x14ac:dyDescent="0.35">
      <c r="A27" s="14" t="s">
        <v>543</v>
      </c>
      <c r="B27" s="14" t="s">
        <v>410</v>
      </c>
      <c r="C27" s="14" t="s">
        <v>9</v>
      </c>
      <c r="D27" s="14" t="s">
        <v>411</v>
      </c>
      <c r="E27" s="14">
        <v>20</v>
      </c>
      <c r="F27" s="14">
        <v>10</v>
      </c>
      <c r="G27" s="14" t="s">
        <v>170</v>
      </c>
      <c r="H27" s="14">
        <v>1</v>
      </c>
      <c r="I27" s="14" t="s">
        <v>170</v>
      </c>
      <c r="J27" s="15" t="s">
        <v>170</v>
      </c>
      <c r="K27" s="15"/>
      <c r="L27" s="15"/>
      <c r="M27" s="23"/>
      <c r="N27" s="22"/>
      <c r="O27" s="14"/>
      <c r="P27" s="16" t="s">
        <v>667</v>
      </c>
      <c r="Q27" s="10" t="str">
        <f t="shared" si="0"/>
        <v>replen_po_num,</v>
      </c>
      <c r="R27" s="10" t="str">
        <f t="shared" si="1"/>
        <v>len(replen_po_num) as replen_po_num,</v>
      </c>
    </row>
    <row r="28" spans="1:18" x14ac:dyDescent="0.35">
      <c r="A28" s="14" t="s">
        <v>543</v>
      </c>
      <c r="B28" s="14" t="s">
        <v>412</v>
      </c>
      <c r="C28" s="14" t="s">
        <v>9</v>
      </c>
      <c r="D28" s="14" t="s">
        <v>413</v>
      </c>
      <c r="E28" s="14">
        <v>20</v>
      </c>
      <c r="F28" s="14">
        <v>10</v>
      </c>
      <c r="G28" s="14" t="s">
        <v>170</v>
      </c>
      <c r="H28" s="14">
        <v>1</v>
      </c>
      <c r="I28" s="14" t="s">
        <v>170</v>
      </c>
      <c r="J28" s="15" t="s">
        <v>170</v>
      </c>
      <c r="K28" s="15"/>
      <c r="L28" s="15"/>
      <c r="M28" s="23"/>
      <c r="N28" s="22"/>
      <c r="O28" s="14"/>
      <c r="P28" s="16" t="s">
        <v>667</v>
      </c>
      <c r="Q28" s="10" t="str">
        <f t="shared" si="0"/>
        <v>replen_ps_num,</v>
      </c>
      <c r="R28" s="10" t="str">
        <f t="shared" si="1"/>
        <v>len(replen_ps_num) as replen_ps_num,</v>
      </c>
    </row>
    <row r="29" spans="1:18" x14ac:dyDescent="0.35">
      <c r="A29" s="14" t="s">
        <v>543</v>
      </c>
      <c r="B29" s="14" t="s">
        <v>414</v>
      </c>
      <c r="C29" s="14" t="s">
        <v>9</v>
      </c>
      <c r="D29" s="14" t="s">
        <v>415</v>
      </c>
      <c r="E29" s="14">
        <v>20</v>
      </c>
      <c r="F29" s="14">
        <v>10</v>
      </c>
      <c r="G29" s="14" t="s">
        <v>170</v>
      </c>
      <c r="H29" s="14">
        <v>1</v>
      </c>
      <c r="I29" s="14" t="s">
        <v>170</v>
      </c>
      <c r="J29" s="15" t="s">
        <v>170</v>
      </c>
      <c r="K29" s="15"/>
      <c r="L29" s="15"/>
      <c r="M29" s="23"/>
      <c r="N29" s="22"/>
      <c r="O29" s="14"/>
      <c r="P29" s="16" t="s">
        <v>667</v>
      </c>
      <c r="Q29" s="10" t="str">
        <f t="shared" si="0"/>
        <v>replen_trn_num,</v>
      </c>
      <c r="R29" s="10" t="str">
        <f t="shared" si="1"/>
        <v>len(replen_trn_num) as replen_trn_num,</v>
      </c>
    </row>
    <row r="30" spans="1:18" x14ac:dyDescent="0.35">
      <c r="A30" s="14" t="s">
        <v>543</v>
      </c>
      <c r="B30" s="14" t="s">
        <v>189</v>
      </c>
      <c r="C30" s="14" t="s">
        <v>4</v>
      </c>
      <c r="D30" s="14" t="s">
        <v>144</v>
      </c>
      <c r="E30" s="14">
        <v>1</v>
      </c>
      <c r="F30" s="14">
        <v>3</v>
      </c>
      <c r="G30" s="14">
        <v>0</v>
      </c>
      <c r="H30" s="14">
        <v>0</v>
      </c>
      <c r="I30" s="14" t="s">
        <v>356</v>
      </c>
      <c r="J30" s="15" t="s">
        <v>170</v>
      </c>
      <c r="K30" s="15"/>
      <c r="L30" s="15"/>
      <c r="M30" s="23"/>
      <c r="N30" s="22"/>
      <c r="O30" s="14"/>
      <c r="P30" s="16" t="s">
        <v>667</v>
      </c>
      <c r="Q30" s="10" t="str">
        <f t="shared" si="0"/>
        <v>NoteExistsFlag,</v>
      </c>
      <c r="R30" s="10" t="str">
        <f t="shared" si="1"/>
        <v>len(NoteExistsFlag) as NoteExistsFlag,</v>
      </c>
    </row>
    <row r="31" spans="1:18" x14ac:dyDescent="0.35">
      <c r="A31" s="14" t="s">
        <v>543</v>
      </c>
      <c r="B31" s="14" t="s">
        <v>260</v>
      </c>
      <c r="C31" s="14" t="s">
        <v>43</v>
      </c>
      <c r="D31" s="14" t="s">
        <v>80</v>
      </c>
      <c r="E31" s="14">
        <v>8</v>
      </c>
      <c r="F31" s="14">
        <v>23</v>
      </c>
      <c r="G31" s="14">
        <v>3</v>
      </c>
      <c r="H31" s="14">
        <v>0</v>
      </c>
      <c r="I31" s="14" t="s">
        <v>360</v>
      </c>
      <c r="J31" s="15" t="s">
        <v>170</v>
      </c>
      <c r="K31" s="15"/>
      <c r="L31" s="15"/>
      <c r="M31" s="7" t="s">
        <v>499</v>
      </c>
      <c r="N31" s="22" t="s">
        <v>644</v>
      </c>
      <c r="O31" s="26"/>
      <c r="P31" s="33" t="s">
        <v>637</v>
      </c>
      <c r="Q31" s="10" t="str">
        <f t="shared" si="0"/>
        <v>RecordDate,</v>
      </c>
      <c r="R31" s="10" t="str">
        <f t="shared" si="1"/>
        <v>len(RecordDate) as RecordDate,</v>
      </c>
    </row>
    <row r="32" spans="1:18" x14ac:dyDescent="0.35">
      <c r="A32" s="14" t="s">
        <v>543</v>
      </c>
      <c r="B32" s="14" t="s">
        <v>265</v>
      </c>
      <c r="C32" s="14" t="s">
        <v>266</v>
      </c>
      <c r="D32" s="14" t="s">
        <v>267</v>
      </c>
      <c r="E32" s="14">
        <v>16</v>
      </c>
      <c r="F32" s="14">
        <v>0</v>
      </c>
      <c r="G32" s="14" t="s">
        <v>170</v>
      </c>
      <c r="H32" s="14">
        <v>0</v>
      </c>
      <c r="I32" s="14" t="s">
        <v>367</v>
      </c>
      <c r="J32" s="15" t="s">
        <v>170</v>
      </c>
      <c r="K32" s="15"/>
      <c r="L32" s="15"/>
      <c r="M32" s="23"/>
      <c r="N32" s="22"/>
      <c r="O32" s="14"/>
      <c r="P32" s="16" t="s">
        <v>667</v>
      </c>
      <c r="Q32" s="10" t="str">
        <f t="shared" si="0"/>
        <v>RowPointer,</v>
      </c>
      <c r="R32" s="10" t="str">
        <f t="shared" si="1"/>
        <v>len(RowPointer) as RowPointer,</v>
      </c>
    </row>
    <row r="33" spans="1:18" x14ac:dyDescent="0.35">
      <c r="A33" s="14" t="s">
        <v>543</v>
      </c>
      <c r="B33" s="14" t="s">
        <v>81</v>
      </c>
      <c r="C33" s="14" t="s">
        <v>9</v>
      </c>
      <c r="D33" s="14" t="s">
        <v>82</v>
      </c>
      <c r="E33" s="14">
        <v>60</v>
      </c>
      <c r="F33" s="14">
        <v>30</v>
      </c>
      <c r="G33" s="14" t="s">
        <v>170</v>
      </c>
      <c r="H33" s="14">
        <v>0</v>
      </c>
      <c r="I33" s="14" t="s">
        <v>361</v>
      </c>
      <c r="J33" s="15" t="s">
        <v>170</v>
      </c>
      <c r="K33" s="15"/>
      <c r="L33" s="15"/>
      <c r="M33" s="7" t="s">
        <v>499</v>
      </c>
      <c r="N33" s="22" t="s">
        <v>632</v>
      </c>
      <c r="O33" s="26"/>
      <c r="P33" s="33" t="s">
        <v>637</v>
      </c>
      <c r="Q33" s="10" t="str">
        <f t="shared" si="0"/>
        <v>CreatedBy,</v>
      </c>
      <c r="R33" s="10" t="str">
        <f t="shared" si="1"/>
        <v>len(CreatedBy) as CreatedBy,</v>
      </c>
    </row>
    <row r="34" spans="1:18" x14ac:dyDescent="0.35">
      <c r="A34" s="14" t="s">
        <v>543</v>
      </c>
      <c r="B34" s="14" t="s">
        <v>335</v>
      </c>
      <c r="C34" s="14" t="s">
        <v>9</v>
      </c>
      <c r="D34" s="14" t="s">
        <v>82</v>
      </c>
      <c r="E34" s="14">
        <v>60</v>
      </c>
      <c r="F34" s="14">
        <v>30</v>
      </c>
      <c r="G34" s="14" t="s">
        <v>170</v>
      </c>
      <c r="H34" s="14">
        <v>0</v>
      </c>
      <c r="I34" s="14" t="s">
        <v>361</v>
      </c>
      <c r="J34" s="15" t="s">
        <v>170</v>
      </c>
      <c r="K34" s="15"/>
      <c r="L34" s="15"/>
      <c r="M34" s="7" t="s">
        <v>499</v>
      </c>
      <c r="N34" s="22" t="s">
        <v>632</v>
      </c>
      <c r="O34" s="26"/>
      <c r="P34" s="33" t="s">
        <v>637</v>
      </c>
      <c r="Q34" s="10" t="str">
        <f t="shared" si="0"/>
        <v>UpdatedBy,</v>
      </c>
      <c r="R34" s="10" t="str">
        <f t="shared" si="1"/>
        <v>len(UpdatedBy) as UpdatedBy,</v>
      </c>
    </row>
    <row r="35" spans="1:18" x14ac:dyDescent="0.35">
      <c r="A35" s="14" t="s">
        <v>543</v>
      </c>
      <c r="B35" s="14" t="s">
        <v>79</v>
      </c>
      <c r="C35" s="14" t="s">
        <v>43</v>
      </c>
      <c r="D35" s="14" t="s">
        <v>80</v>
      </c>
      <c r="E35" s="14">
        <v>8</v>
      </c>
      <c r="F35" s="14">
        <v>23</v>
      </c>
      <c r="G35" s="14">
        <v>3</v>
      </c>
      <c r="H35" s="14">
        <v>0</v>
      </c>
      <c r="I35" s="14" t="s">
        <v>360</v>
      </c>
      <c r="J35" s="15" t="s">
        <v>170</v>
      </c>
      <c r="K35" s="15"/>
      <c r="L35" s="15"/>
      <c r="M35" s="7" t="s">
        <v>499</v>
      </c>
      <c r="N35" s="22" t="s">
        <v>644</v>
      </c>
      <c r="O35" s="26"/>
      <c r="P35" s="33" t="s">
        <v>637</v>
      </c>
      <c r="Q35" s="10" t="str">
        <f t="shared" si="0"/>
        <v>CreateDate,</v>
      </c>
      <c r="R35" s="10" t="str">
        <f t="shared" si="1"/>
        <v>len(CreateDate) as CreateDate,</v>
      </c>
    </row>
    <row r="36" spans="1:18" x14ac:dyDescent="0.35">
      <c r="A36" s="14" t="s">
        <v>543</v>
      </c>
      <c r="B36" s="14" t="s">
        <v>143</v>
      </c>
      <c r="C36" s="14" t="s">
        <v>4</v>
      </c>
      <c r="D36" s="14" t="s">
        <v>144</v>
      </c>
      <c r="E36" s="14">
        <v>1</v>
      </c>
      <c r="F36" s="14">
        <v>3</v>
      </c>
      <c r="G36" s="14">
        <v>0</v>
      </c>
      <c r="H36" s="14">
        <v>0</v>
      </c>
      <c r="I36" s="14" t="s">
        <v>356</v>
      </c>
      <c r="J36" s="15" t="s">
        <v>170</v>
      </c>
      <c r="K36" s="15"/>
      <c r="L36" s="15"/>
      <c r="M36" s="23"/>
      <c r="N36" s="22"/>
      <c r="O36" s="14"/>
      <c r="P36" s="16" t="s">
        <v>667</v>
      </c>
      <c r="Q36" s="10" t="str">
        <f t="shared" si="0"/>
        <v>InWorkflow,</v>
      </c>
      <c r="R36" s="10" t="str">
        <f t="shared" si="1"/>
        <v>len(InWorkflow) as InWorkflow,</v>
      </c>
    </row>
    <row r="37" spans="1:18" x14ac:dyDescent="0.35">
      <c r="A37" s="14" t="s">
        <v>543</v>
      </c>
      <c r="B37" s="14" t="s">
        <v>328</v>
      </c>
      <c r="C37" s="14" t="s">
        <v>12</v>
      </c>
      <c r="D37" s="14" t="s">
        <v>13</v>
      </c>
      <c r="E37" s="14">
        <v>13</v>
      </c>
      <c r="F37" s="14">
        <v>20</v>
      </c>
      <c r="G37" s="14">
        <v>8</v>
      </c>
      <c r="H37" s="14">
        <v>1</v>
      </c>
      <c r="I37" s="14" t="s">
        <v>356</v>
      </c>
      <c r="J37" s="15" t="s">
        <v>170</v>
      </c>
      <c r="K37" s="15"/>
      <c r="L37" s="15"/>
      <c r="M37" s="23"/>
      <c r="N37" s="22"/>
      <c r="O37" s="14" t="s">
        <v>694</v>
      </c>
      <c r="P37" s="33" t="s">
        <v>698</v>
      </c>
      <c r="Q37" s="10" t="str">
        <f t="shared" si="0"/>
        <v>unit_cost,</v>
      </c>
      <c r="R37" s="10" t="str">
        <f t="shared" si="1"/>
        <v>len(unit_cost) as unit_cost,</v>
      </c>
    </row>
    <row r="38" spans="1:18" x14ac:dyDescent="0.35">
      <c r="A38" s="14" t="s">
        <v>543</v>
      </c>
      <c r="B38" s="14" t="s">
        <v>173</v>
      </c>
      <c r="C38" s="14" t="s">
        <v>12</v>
      </c>
      <c r="D38" s="14" t="s">
        <v>13</v>
      </c>
      <c r="E38" s="14">
        <v>13</v>
      </c>
      <c r="F38" s="14">
        <v>20</v>
      </c>
      <c r="G38" s="14">
        <v>8</v>
      </c>
      <c r="H38" s="14">
        <v>1</v>
      </c>
      <c r="I38" s="14" t="s">
        <v>356</v>
      </c>
      <c r="J38" s="15" t="s">
        <v>170</v>
      </c>
      <c r="K38" s="15"/>
      <c r="L38" s="15"/>
      <c r="M38" s="23"/>
      <c r="N38" s="22"/>
      <c r="O38" s="14" t="s">
        <v>694</v>
      </c>
      <c r="P38" s="33" t="s">
        <v>698</v>
      </c>
      <c r="Q38" s="10" t="str">
        <f t="shared" si="0"/>
        <v>lst_u_cost,</v>
      </c>
      <c r="R38" s="10" t="str">
        <f t="shared" si="1"/>
        <v>len(lst_u_cost) as lst_u_cost,</v>
      </c>
    </row>
    <row r="39" spans="1:18" x14ac:dyDescent="0.35">
      <c r="A39" s="14" t="s">
        <v>543</v>
      </c>
      <c r="B39" s="14" t="s">
        <v>32</v>
      </c>
      <c r="C39" s="14" t="s">
        <v>12</v>
      </c>
      <c r="D39" s="14" t="s">
        <v>13</v>
      </c>
      <c r="E39" s="14">
        <v>13</v>
      </c>
      <c r="F39" s="14">
        <v>20</v>
      </c>
      <c r="G39" s="14">
        <v>8</v>
      </c>
      <c r="H39" s="14">
        <v>1</v>
      </c>
      <c r="I39" s="14" t="s">
        <v>356</v>
      </c>
      <c r="J39" s="15" t="s">
        <v>170</v>
      </c>
      <c r="K39" s="15"/>
      <c r="L39" s="15"/>
      <c r="M39" s="23"/>
      <c r="N39" s="22"/>
      <c r="O39" s="14" t="s">
        <v>694</v>
      </c>
      <c r="P39" s="33" t="s">
        <v>698</v>
      </c>
      <c r="Q39" s="10" t="str">
        <f t="shared" si="0"/>
        <v>avg_u_cost,</v>
      </c>
      <c r="R39" s="10" t="str">
        <f t="shared" si="1"/>
        <v>len(avg_u_cost) as avg_u_cost,</v>
      </c>
    </row>
    <row r="40" spans="1:18" x14ac:dyDescent="0.35">
      <c r="A40" s="14" t="s">
        <v>543</v>
      </c>
      <c r="B40" s="14" t="s">
        <v>19</v>
      </c>
      <c r="C40" s="14" t="s">
        <v>12</v>
      </c>
      <c r="D40" s="14" t="s">
        <v>13</v>
      </c>
      <c r="E40" s="14">
        <v>13</v>
      </c>
      <c r="F40" s="14">
        <v>20</v>
      </c>
      <c r="G40" s="14">
        <v>8</v>
      </c>
      <c r="H40" s="14">
        <v>1</v>
      </c>
      <c r="I40" s="14" t="s">
        <v>356</v>
      </c>
      <c r="J40" s="15" t="s">
        <v>170</v>
      </c>
      <c r="K40" s="15"/>
      <c r="L40" s="15"/>
      <c r="M40" s="23"/>
      <c r="N40" s="22"/>
      <c r="O40" s="14"/>
      <c r="P40" s="16" t="s">
        <v>667</v>
      </c>
      <c r="Q40" s="10" t="str">
        <f t="shared" si="0"/>
        <v>asm_setup,</v>
      </c>
      <c r="R40" s="10" t="str">
        <f t="shared" si="1"/>
        <v>len(asm_setup) as asm_setup,</v>
      </c>
    </row>
    <row r="41" spans="1:18" x14ac:dyDescent="0.35">
      <c r="A41" s="14" t="s">
        <v>543</v>
      </c>
      <c r="B41" s="14" t="s">
        <v>18</v>
      </c>
      <c r="C41" s="14" t="s">
        <v>12</v>
      </c>
      <c r="D41" s="14" t="s">
        <v>13</v>
      </c>
      <c r="E41" s="14">
        <v>13</v>
      </c>
      <c r="F41" s="14">
        <v>20</v>
      </c>
      <c r="G41" s="14">
        <v>8</v>
      </c>
      <c r="H41" s="14">
        <v>1</v>
      </c>
      <c r="I41" s="14" t="s">
        <v>356</v>
      </c>
      <c r="J41" s="15" t="s">
        <v>170</v>
      </c>
      <c r="K41" s="15"/>
      <c r="L41" s="15"/>
      <c r="M41" s="23"/>
      <c r="N41" s="22"/>
      <c r="O41" s="14"/>
      <c r="P41" s="16" t="s">
        <v>667</v>
      </c>
      <c r="Q41" s="10" t="str">
        <f t="shared" si="0"/>
        <v>asm_run,</v>
      </c>
      <c r="R41" s="10" t="str">
        <f t="shared" si="1"/>
        <v>len(asm_run) as asm_run,</v>
      </c>
    </row>
    <row r="42" spans="1:18" x14ac:dyDescent="0.35">
      <c r="A42" s="14" t="s">
        <v>543</v>
      </c>
      <c r="B42" s="14" t="s">
        <v>15</v>
      </c>
      <c r="C42" s="14" t="s">
        <v>12</v>
      </c>
      <c r="D42" s="14" t="s">
        <v>13</v>
      </c>
      <c r="E42" s="14">
        <v>13</v>
      </c>
      <c r="F42" s="14">
        <v>20</v>
      </c>
      <c r="G42" s="14">
        <v>8</v>
      </c>
      <c r="H42" s="14">
        <v>1</v>
      </c>
      <c r="I42" s="14" t="s">
        <v>356</v>
      </c>
      <c r="J42" s="15" t="s">
        <v>170</v>
      </c>
      <c r="K42" s="15"/>
      <c r="L42" s="15"/>
      <c r="M42" s="23"/>
      <c r="N42" s="22"/>
      <c r="O42" s="14"/>
      <c r="P42" s="16" t="s">
        <v>667</v>
      </c>
      <c r="Q42" s="10" t="str">
        <f t="shared" si="0"/>
        <v>asm_matl,</v>
      </c>
      <c r="R42" s="10" t="str">
        <f t="shared" si="1"/>
        <v>len(asm_matl) as asm_matl,</v>
      </c>
    </row>
    <row r="43" spans="1:18" x14ac:dyDescent="0.35">
      <c r="A43" s="14" t="s">
        <v>543</v>
      </c>
      <c r="B43" s="14" t="s">
        <v>20</v>
      </c>
      <c r="C43" s="14" t="s">
        <v>12</v>
      </c>
      <c r="D43" s="14" t="s">
        <v>13</v>
      </c>
      <c r="E43" s="14">
        <v>13</v>
      </c>
      <c r="F43" s="14">
        <v>20</v>
      </c>
      <c r="G43" s="14">
        <v>8</v>
      </c>
      <c r="H43" s="14">
        <v>1</v>
      </c>
      <c r="I43" s="14" t="s">
        <v>356</v>
      </c>
      <c r="J43" s="15" t="s">
        <v>170</v>
      </c>
      <c r="K43" s="15"/>
      <c r="L43" s="15"/>
      <c r="M43" s="23"/>
      <c r="N43" s="22"/>
      <c r="O43" s="14"/>
      <c r="P43" s="16" t="s">
        <v>667</v>
      </c>
      <c r="Q43" s="10" t="str">
        <f t="shared" si="0"/>
        <v>asm_tool,</v>
      </c>
      <c r="R43" s="10" t="str">
        <f t="shared" si="1"/>
        <v>len(asm_tool) as asm_tool,</v>
      </c>
    </row>
    <row r="44" spans="1:18" x14ac:dyDescent="0.35">
      <c r="A44" s="14" t="s">
        <v>543</v>
      </c>
      <c r="B44" s="14" t="s">
        <v>14</v>
      </c>
      <c r="C44" s="14" t="s">
        <v>12</v>
      </c>
      <c r="D44" s="14" t="s">
        <v>13</v>
      </c>
      <c r="E44" s="14">
        <v>13</v>
      </c>
      <c r="F44" s="14">
        <v>20</v>
      </c>
      <c r="G44" s="14">
        <v>8</v>
      </c>
      <c r="H44" s="14">
        <v>1</v>
      </c>
      <c r="I44" s="14" t="s">
        <v>356</v>
      </c>
      <c r="J44" s="15" t="s">
        <v>170</v>
      </c>
      <c r="K44" s="15"/>
      <c r="L44" s="15"/>
      <c r="M44" s="23"/>
      <c r="N44" s="22"/>
      <c r="O44" s="14"/>
      <c r="P44" s="16" t="s">
        <v>667</v>
      </c>
      <c r="Q44" s="10" t="str">
        <f t="shared" si="0"/>
        <v>asm_fixture,</v>
      </c>
      <c r="R44" s="10" t="str">
        <f t="shared" si="1"/>
        <v>len(asm_fixture) as asm_fixture,</v>
      </c>
    </row>
    <row r="45" spans="1:18" x14ac:dyDescent="0.35">
      <c r="A45" s="14" t="s">
        <v>543</v>
      </c>
      <c r="B45" s="14" t="s">
        <v>16</v>
      </c>
      <c r="C45" s="14" t="s">
        <v>12</v>
      </c>
      <c r="D45" s="14" t="s">
        <v>13</v>
      </c>
      <c r="E45" s="14">
        <v>13</v>
      </c>
      <c r="F45" s="14">
        <v>20</v>
      </c>
      <c r="G45" s="14">
        <v>8</v>
      </c>
      <c r="H45" s="14">
        <v>1</v>
      </c>
      <c r="I45" s="14" t="s">
        <v>356</v>
      </c>
      <c r="J45" s="15" t="s">
        <v>170</v>
      </c>
      <c r="K45" s="15"/>
      <c r="L45" s="15"/>
      <c r="M45" s="23"/>
      <c r="N45" s="22"/>
      <c r="O45" s="14"/>
      <c r="P45" s="16" t="s">
        <v>667</v>
      </c>
      <c r="Q45" s="10" t="str">
        <f t="shared" si="0"/>
        <v>asm_other,</v>
      </c>
      <c r="R45" s="10" t="str">
        <f t="shared" si="1"/>
        <v>len(asm_other) as asm_other,</v>
      </c>
    </row>
    <row r="46" spans="1:18" x14ac:dyDescent="0.35">
      <c r="A46" s="14" t="s">
        <v>543</v>
      </c>
      <c r="B46" s="14" t="s">
        <v>11</v>
      </c>
      <c r="C46" s="14" t="s">
        <v>12</v>
      </c>
      <c r="D46" s="14" t="s">
        <v>13</v>
      </c>
      <c r="E46" s="14">
        <v>13</v>
      </c>
      <c r="F46" s="14">
        <v>20</v>
      </c>
      <c r="G46" s="14">
        <v>8</v>
      </c>
      <c r="H46" s="14">
        <v>1</v>
      </c>
      <c r="I46" s="14" t="s">
        <v>356</v>
      </c>
      <c r="J46" s="15" t="s">
        <v>170</v>
      </c>
      <c r="K46" s="15"/>
      <c r="L46" s="15"/>
      <c r="M46" s="23"/>
      <c r="N46" s="22"/>
      <c r="O46" s="14"/>
      <c r="P46" s="16" t="s">
        <v>667</v>
      </c>
      <c r="Q46" s="10" t="str">
        <f t="shared" si="0"/>
        <v>asm_fixed,</v>
      </c>
      <c r="R46" s="10" t="str">
        <f t="shared" si="1"/>
        <v>len(asm_fixed) as asm_fixed,</v>
      </c>
    </row>
    <row r="47" spans="1:18" x14ac:dyDescent="0.35">
      <c r="A47" s="14" t="s">
        <v>543</v>
      </c>
      <c r="B47" s="14" t="s">
        <v>21</v>
      </c>
      <c r="C47" s="14" t="s">
        <v>12</v>
      </c>
      <c r="D47" s="14" t="s">
        <v>13</v>
      </c>
      <c r="E47" s="14">
        <v>13</v>
      </c>
      <c r="F47" s="14">
        <v>20</v>
      </c>
      <c r="G47" s="14">
        <v>8</v>
      </c>
      <c r="H47" s="14">
        <v>1</v>
      </c>
      <c r="I47" s="14" t="s">
        <v>356</v>
      </c>
      <c r="J47" s="15" t="s">
        <v>170</v>
      </c>
      <c r="K47" s="15"/>
      <c r="L47" s="15"/>
      <c r="M47" s="23"/>
      <c r="N47" s="22"/>
      <c r="O47" s="14"/>
      <c r="P47" s="16" t="s">
        <v>667</v>
      </c>
      <c r="Q47" s="10" t="str">
        <f t="shared" si="0"/>
        <v>asm_var,</v>
      </c>
      <c r="R47" s="10" t="str">
        <f t="shared" si="1"/>
        <v>len(asm_var) as asm_var,</v>
      </c>
    </row>
    <row r="48" spans="1:18" x14ac:dyDescent="0.35">
      <c r="A48" s="14" t="s">
        <v>543</v>
      </c>
      <c r="B48" s="14" t="s">
        <v>17</v>
      </c>
      <c r="C48" s="14" t="s">
        <v>12</v>
      </c>
      <c r="D48" s="14" t="s">
        <v>13</v>
      </c>
      <c r="E48" s="14">
        <v>13</v>
      </c>
      <c r="F48" s="14">
        <v>20</v>
      </c>
      <c r="G48" s="14">
        <v>8</v>
      </c>
      <c r="H48" s="14">
        <v>1</v>
      </c>
      <c r="I48" s="14" t="s">
        <v>356</v>
      </c>
      <c r="J48" s="15" t="s">
        <v>170</v>
      </c>
      <c r="K48" s="15"/>
      <c r="L48" s="15"/>
      <c r="M48" s="23"/>
      <c r="N48" s="22"/>
      <c r="O48" s="14"/>
      <c r="P48" s="16" t="s">
        <v>667</v>
      </c>
      <c r="Q48" s="10" t="str">
        <f t="shared" si="0"/>
        <v>asm_outside,</v>
      </c>
      <c r="R48" s="10" t="str">
        <f t="shared" si="1"/>
        <v>len(asm_outside) as asm_outside,</v>
      </c>
    </row>
    <row r="49" spans="1:18" x14ac:dyDescent="0.35">
      <c r="A49" s="14" t="s">
        <v>543</v>
      </c>
      <c r="B49" s="14" t="s">
        <v>69</v>
      </c>
      <c r="C49" s="14" t="s">
        <v>12</v>
      </c>
      <c r="D49" s="14" t="s">
        <v>13</v>
      </c>
      <c r="E49" s="14">
        <v>13</v>
      </c>
      <c r="F49" s="14">
        <v>20</v>
      </c>
      <c r="G49" s="14">
        <v>8</v>
      </c>
      <c r="H49" s="14">
        <v>1</v>
      </c>
      <c r="I49" s="14" t="s">
        <v>356</v>
      </c>
      <c r="J49" s="15" t="s">
        <v>170</v>
      </c>
      <c r="K49" s="15"/>
      <c r="L49" s="15"/>
      <c r="M49" s="23"/>
      <c r="N49" s="22"/>
      <c r="O49" s="14"/>
      <c r="P49" s="16" t="s">
        <v>667</v>
      </c>
      <c r="Q49" s="10" t="str">
        <f t="shared" si="0"/>
        <v>comp_setup,</v>
      </c>
      <c r="R49" s="10" t="str">
        <f t="shared" si="1"/>
        <v>len(comp_setup) as comp_setup,</v>
      </c>
    </row>
    <row r="50" spans="1:18" x14ac:dyDescent="0.35">
      <c r="A50" s="14" t="s">
        <v>543</v>
      </c>
      <c r="B50" s="14" t="s">
        <v>68</v>
      </c>
      <c r="C50" s="14" t="s">
        <v>12</v>
      </c>
      <c r="D50" s="14" t="s">
        <v>13</v>
      </c>
      <c r="E50" s="14">
        <v>13</v>
      </c>
      <c r="F50" s="14">
        <v>20</v>
      </c>
      <c r="G50" s="14">
        <v>8</v>
      </c>
      <c r="H50" s="14">
        <v>1</v>
      </c>
      <c r="I50" s="14" t="s">
        <v>356</v>
      </c>
      <c r="J50" s="15" t="s">
        <v>170</v>
      </c>
      <c r="K50" s="15"/>
      <c r="L50" s="15"/>
      <c r="M50" s="23"/>
      <c r="N50" s="22"/>
      <c r="O50" s="14"/>
      <c r="P50" s="16" t="s">
        <v>667</v>
      </c>
      <c r="Q50" s="10" t="str">
        <f t="shared" si="0"/>
        <v>comp_run,</v>
      </c>
      <c r="R50" s="10" t="str">
        <f t="shared" si="1"/>
        <v>len(comp_run) as comp_run,</v>
      </c>
    </row>
    <row r="51" spans="1:18" x14ac:dyDescent="0.35">
      <c r="A51" s="14" t="s">
        <v>543</v>
      </c>
      <c r="B51" s="14" t="s">
        <v>65</v>
      </c>
      <c r="C51" s="14" t="s">
        <v>12</v>
      </c>
      <c r="D51" s="14" t="s">
        <v>13</v>
      </c>
      <c r="E51" s="14">
        <v>13</v>
      </c>
      <c r="F51" s="14">
        <v>20</v>
      </c>
      <c r="G51" s="14">
        <v>8</v>
      </c>
      <c r="H51" s="14">
        <v>1</v>
      </c>
      <c r="I51" s="14" t="s">
        <v>356</v>
      </c>
      <c r="J51" s="15" t="s">
        <v>170</v>
      </c>
      <c r="K51" s="15"/>
      <c r="L51" s="15"/>
      <c r="M51" s="23"/>
      <c r="N51" s="22"/>
      <c r="O51" s="14"/>
      <c r="P51" s="16" t="s">
        <v>667</v>
      </c>
      <c r="Q51" s="10" t="str">
        <f t="shared" si="0"/>
        <v>comp_matl,</v>
      </c>
      <c r="R51" s="10" t="str">
        <f t="shared" si="1"/>
        <v>len(comp_matl) as comp_matl,</v>
      </c>
    </row>
    <row r="52" spans="1:18" x14ac:dyDescent="0.35">
      <c r="A52" s="14" t="s">
        <v>543</v>
      </c>
      <c r="B52" s="14" t="s">
        <v>70</v>
      </c>
      <c r="C52" s="14" t="s">
        <v>12</v>
      </c>
      <c r="D52" s="14" t="s">
        <v>13</v>
      </c>
      <c r="E52" s="14">
        <v>13</v>
      </c>
      <c r="F52" s="14">
        <v>20</v>
      </c>
      <c r="G52" s="14">
        <v>8</v>
      </c>
      <c r="H52" s="14">
        <v>1</v>
      </c>
      <c r="I52" s="14" t="s">
        <v>356</v>
      </c>
      <c r="J52" s="15" t="s">
        <v>170</v>
      </c>
      <c r="K52" s="15"/>
      <c r="L52" s="15"/>
      <c r="M52" s="23"/>
      <c r="N52" s="22"/>
      <c r="O52" s="14"/>
      <c r="P52" s="16" t="s">
        <v>667</v>
      </c>
      <c r="Q52" s="10" t="str">
        <f t="shared" si="0"/>
        <v>comp_tool,</v>
      </c>
      <c r="R52" s="10" t="str">
        <f t="shared" si="1"/>
        <v>len(comp_tool) as comp_tool,</v>
      </c>
    </row>
    <row r="53" spans="1:18" x14ac:dyDescent="0.35">
      <c r="A53" s="14" t="s">
        <v>543</v>
      </c>
      <c r="B53" s="14" t="s">
        <v>64</v>
      </c>
      <c r="C53" s="14" t="s">
        <v>12</v>
      </c>
      <c r="D53" s="14" t="s">
        <v>13</v>
      </c>
      <c r="E53" s="14">
        <v>13</v>
      </c>
      <c r="F53" s="14">
        <v>20</v>
      </c>
      <c r="G53" s="14">
        <v>8</v>
      </c>
      <c r="H53" s="14">
        <v>1</v>
      </c>
      <c r="I53" s="14" t="s">
        <v>356</v>
      </c>
      <c r="J53" s="15" t="s">
        <v>170</v>
      </c>
      <c r="K53" s="15"/>
      <c r="L53" s="15"/>
      <c r="M53" s="23"/>
      <c r="N53" s="22"/>
      <c r="O53" s="14"/>
      <c r="P53" s="16" t="s">
        <v>667</v>
      </c>
      <c r="Q53" s="10" t="str">
        <f t="shared" si="0"/>
        <v>comp_fixture,</v>
      </c>
      <c r="R53" s="10" t="str">
        <f t="shared" si="1"/>
        <v>len(comp_fixture) as comp_fixture,</v>
      </c>
    </row>
    <row r="54" spans="1:18" x14ac:dyDescent="0.35">
      <c r="A54" s="14" t="s">
        <v>543</v>
      </c>
      <c r="B54" s="14" t="s">
        <v>66</v>
      </c>
      <c r="C54" s="14" t="s">
        <v>12</v>
      </c>
      <c r="D54" s="14" t="s">
        <v>13</v>
      </c>
      <c r="E54" s="14">
        <v>13</v>
      </c>
      <c r="F54" s="14">
        <v>20</v>
      </c>
      <c r="G54" s="14">
        <v>8</v>
      </c>
      <c r="H54" s="14">
        <v>1</v>
      </c>
      <c r="I54" s="14" t="s">
        <v>356</v>
      </c>
      <c r="J54" s="15" t="s">
        <v>170</v>
      </c>
      <c r="K54" s="15"/>
      <c r="L54" s="15"/>
      <c r="M54" s="23"/>
      <c r="N54" s="22"/>
      <c r="O54" s="14"/>
      <c r="P54" s="16" t="s">
        <v>667</v>
      </c>
      <c r="Q54" s="10" t="str">
        <f t="shared" si="0"/>
        <v>comp_other,</v>
      </c>
      <c r="R54" s="10" t="str">
        <f t="shared" si="1"/>
        <v>len(comp_other) as comp_other,</v>
      </c>
    </row>
    <row r="55" spans="1:18" x14ac:dyDescent="0.35">
      <c r="A55" s="14" t="s">
        <v>543</v>
      </c>
      <c r="B55" s="14" t="s">
        <v>63</v>
      </c>
      <c r="C55" s="14" t="s">
        <v>12</v>
      </c>
      <c r="D55" s="14" t="s">
        <v>13</v>
      </c>
      <c r="E55" s="14">
        <v>13</v>
      </c>
      <c r="F55" s="14">
        <v>20</v>
      </c>
      <c r="G55" s="14">
        <v>8</v>
      </c>
      <c r="H55" s="14">
        <v>1</v>
      </c>
      <c r="I55" s="14" t="s">
        <v>356</v>
      </c>
      <c r="J55" s="15" t="s">
        <v>170</v>
      </c>
      <c r="K55" s="15"/>
      <c r="L55" s="15"/>
      <c r="M55" s="23"/>
      <c r="N55" s="22"/>
      <c r="O55" s="14"/>
      <c r="P55" s="16" t="s">
        <v>667</v>
      </c>
      <c r="Q55" s="10" t="str">
        <f t="shared" si="0"/>
        <v>comp_fixed,</v>
      </c>
      <c r="R55" s="10" t="str">
        <f t="shared" si="1"/>
        <v>len(comp_fixed) as comp_fixed,</v>
      </c>
    </row>
    <row r="56" spans="1:18" x14ac:dyDescent="0.35">
      <c r="A56" s="14" t="s">
        <v>543</v>
      </c>
      <c r="B56" s="14" t="s">
        <v>71</v>
      </c>
      <c r="C56" s="14" t="s">
        <v>12</v>
      </c>
      <c r="D56" s="14" t="s">
        <v>13</v>
      </c>
      <c r="E56" s="14">
        <v>13</v>
      </c>
      <c r="F56" s="14">
        <v>20</v>
      </c>
      <c r="G56" s="14">
        <v>8</v>
      </c>
      <c r="H56" s="14">
        <v>1</v>
      </c>
      <c r="I56" s="14" t="s">
        <v>356</v>
      </c>
      <c r="J56" s="15" t="s">
        <v>170</v>
      </c>
      <c r="K56" s="15"/>
      <c r="L56" s="15"/>
      <c r="M56" s="23"/>
      <c r="N56" s="22"/>
      <c r="O56" s="14"/>
      <c r="P56" s="16" t="s">
        <v>667</v>
      </c>
      <c r="Q56" s="10" t="str">
        <f t="shared" si="0"/>
        <v>comp_var,</v>
      </c>
      <c r="R56" s="10" t="str">
        <f t="shared" si="1"/>
        <v>len(comp_var) as comp_var,</v>
      </c>
    </row>
    <row r="57" spans="1:18" x14ac:dyDescent="0.35">
      <c r="A57" s="14" t="s">
        <v>543</v>
      </c>
      <c r="B57" s="14" t="s">
        <v>67</v>
      </c>
      <c r="C57" s="14" t="s">
        <v>12</v>
      </c>
      <c r="D57" s="14" t="s">
        <v>13</v>
      </c>
      <c r="E57" s="14">
        <v>13</v>
      </c>
      <c r="F57" s="14">
        <v>20</v>
      </c>
      <c r="G57" s="14">
        <v>8</v>
      </c>
      <c r="H57" s="14">
        <v>1</v>
      </c>
      <c r="I57" s="14" t="s">
        <v>356</v>
      </c>
      <c r="J57" s="15" t="s">
        <v>170</v>
      </c>
      <c r="K57" s="15"/>
      <c r="L57" s="15"/>
      <c r="M57" s="23"/>
      <c r="N57" s="22"/>
      <c r="O57" s="14"/>
      <c r="P57" s="16" t="s">
        <v>667</v>
      </c>
      <c r="Q57" s="10" t="str">
        <f t="shared" si="0"/>
        <v>comp_outside,</v>
      </c>
      <c r="R57" s="10" t="str">
        <f t="shared" si="1"/>
        <v>len(comp_outside) as comp_outside,</v>
      </c>
    </row>
    <row r="58" spans="1:18" x14ac:dyDescent="0.35">
      <c r="A58" s="14" t="s">
        <v>543</v>
      </c>
      <c r="B58" s="14" t="s">
        <v>294</v>
      </c>
      <c r="C58" s="14" t="s">
        <v>12</v>
      </c>
      <c r="D58" s="14" t="s">
        <v>13</v>
      </c>
      <c r="E58" s="14">
        <v>13</v>
      </c>
      <c r="F58" s="14">
        <v>20</v>
      </c>
      <c r="G58" s="14">
        <v>8</v>
      </c>
      <c r="H58" s="14">
        <v>1</v>
      </c>
      <c r="I58" s="14" t="s">
        <v>356</v>
      </c>
      <c r="J58" s="15" t="s">
        <v>170</v>
      </c>
      <c r="K58" s="15"/>
      <c r="L58" s="15"/>
      <c r="M58" s="23"/>
      <c r="N58" s="22"/>
      <c r="O58" s="14"/>
      <c r="P58" s="16" t="s">
        <v>667</v>
      </c>
      <c r="Q58" s="10" t="str">
        <f t="shared" si="0"/>
        <v>sub_matl,</v>
      </c>
      <c r="R58" s="10" t="str">
        <f t="shared" si="1"/>
        <v>len(sub_matl) as sub_matl,</v>
      </c>
    </row>
    <row r="59" spans="1:18" x14ac:dyDescent="0.35">
      <c r="A59" s="14" t="s">
        <v>543</v>
      </c>
      <c r="B59" s="14" t="s">
        <v>93</v>
      </c>
      <c r="C59" s="14" t="s">
        <v>12</v>
      </c>
      <c r="D59" s="14" t="s">
        <v>13</v>
      </c>
      <c r="E59" s="14">
        <v>13</v>
      </c>
      <c r="F59" s="14">
        <v>20</v>
      </c>
      <c r="G59" s="14">
        <v>8</v>
      </c>
      <c r="H59" s="14">
        <v>1</v>
      </c>
      <c r="I59" s="14" t="s">
        <v>356</v>
      </c>
      <c r="J59" s="15" t="s">
        <v>170</v>
      </c>
      <c r="K59" s="15"/>
      <c r="L59" s="15"/>
      <c r="M59" s="23"/>
      <c r="N59" s="22"/>
      <c r="O59" s="14" t="s">
        <v>694</v>
      </c>
      <c r="P59" s="33" t="s">
        <v>698</v>
      </c>
      <c r="Q59" s="10" t="str">
        <f t="shared" si="0"/>
        <v>cur_u_cost,</v>
      </c>
      <c r="R59" s="10" t="str">
        <f t="shared" si="1"/>
        <v>len(cur_u_cost) as cur_u_cost,</v>
      </c>
    </row>
    <row r="60" spans="1:18" x14ac:dyDescent="0.35">
      <c r="A60" s="14" t="s">
        <v>543</v>
      </c>
      <c r="B60" s="14" t="s">
        <v>333</v>
      </c>
      <c r="C60" s="14" t="s">
        <v>12</v>
      </c>
      <c r="D60" s="14" t="s">
        <v>13</v>
      </c>
      <c r="E60" s="14">
        <v>13</v>
      </c>
      <c r="F60" s="14">
        <v>20</v>
      </c>
      <c r="G60" s="14">
        <v>8</v>
      </c>
      <c r="H60" s="14">
        <v>1</v>
      </c>
      <c r="I60" s="14" t="s">
        <v>356</v>
      </c>
      <c r="J60" s="15" t="s">
        <v>170</v>
      </c>
      <c r="K60" s="15"/>
      <c r="L60" s="15"/>
      <c r="M60" s="23"/>
      <c r="N60" s="22"/>
      <c r="O60" s="14" t="s">
        <v>694</v>
      </c>
      <c r="P60" s="33" t="s">
        <v>698</v>
      </c>
      <c r="Q60" s="10" t="str">
        <f t="shared" si="0"/>
        <v>unit_mat_cost,</v>
      </c>
      <c r="R60" s="10" t="str">
        <f t="shared" si="1"/>
        <v>len(unit_mat_cost) as unit_mat_cost,</v>
      </c>
    </row>
    <row r="61" spans="1:18" x14ac:dyDescent="0.35">
      <c r="A61" s="14" t="s">
        <v>543</v>
      </c>
      <c r="B61" s="14" t="s">
        <v>329</v>
      </c>
      <c r="C61" s="14" t="s">
        <v>12</v>
      </c>
      <c r="D61" s="14" t="s">
        <v>13</v>
      </c>
      <c r="E61" s="14">
        <v>13</v>
      </c>
      <c r="F61" s="14">
        <v>20</v>
      </c>
      <c r="G61" s="14">
        <v>8</v>
      </c>
      <c r="H61" s="14">
        <v>1</v>
      </c>
      <c r="I61" s="14" t="s">
        <v>356</v>
      </c>
      <c r="J61" s="15" t="s">
        <v>170</v>
      </c>
      <c r="K61" s="15"/>
      <c r="L61" s="15"/>
      <c r="M61" s="23"/>
      <c r="N61" s="22"/>
      <c r="O61" s="14"/>
      <c r="P61" s="16" t="s">
        <v>667</v>
      </c>
      <c r="Q61" s="10" t="str">
        <f t="shared" si="0"/>
        <v>unit_duty_cost,</v>
      </c>
      <c r="R61" s="10" t="str">
        <f t="shared" si="1"/>
        <v>len(unit_duty_cost) as unit_duty_cost,</v>
      </c>
    </row>
    <row r="62" spans="1:18" x14ac:dyDescent="0.35">
      <c r="A62" s="14" t="s">
        <v>543</v>
      </c>
      <c r="B62" s="14" t="s">
        <v>330</v>
      </c>
      <c r="C62" s="14" t="s">
        <v>12</v>
      </c>
      <c r="D62" s="14" t="s">
        <v>13</v>
      </c>
      <c r="E62" s="14">
        <v>13</v>
      </c>
      <c r="F62" s="14">
        <v>20</v>
      </c>
      <c r="G62" s="14">
        <v>8</v>
      </c>
      <c r="H62" s="14">
        <v>1</v>
      </c>
      <c r="I62" s="14" t="s">
        <v>356</v>
      </c>
      <c r="J62" s="15" t="s">
        <v>170</v>
      </c>
      <c r="K62" s="15"/>
      <c r="L62" s="15"/>
      <c r="M62" s="23"/>
      <c r="N62" s="22"/>
      <c r="O62" s="14"/>
      <c r="P62" s="16" t="s">
        <v>667</v>
      </c>
      <c r="Q62" s="10" t="str">
        <f t="shared" si="0"/>
        <v>unit_freight_cost,</v>
      </c>
      <c r="R62" s="10" t="str">
        <f t="shared" si="1"/>
        <v>len(unit_freight_cost) as unit_freight_cost,</v>
      </c>
    </row>
    <row r="63" spans="1:18" x14ac:dyDescent="0.35">
      <c r="A63" s="14" t="s">
        <v>543</v>
      </c>
      <c r="B63" s="14" t="s">
        <v>327</v>
      </c>
      <c r="C63" s="14" t="s">
        <v>12</v>
      </c>
      <c r="D63" s="14" t="s">
        <v>13</v>
      </c>
      <c r="E63" s="14">
        <v>13</v>
      </c>
      <c r="F63" s="14">
        <v>20</v>
      </c>
      <c r="G63" s="14">
        <v>8</v>
      </c>
      <c r="H63" s="14">
        <v>1</v>
      </c>
      <c r="I63" s="14" t="s">
        <v>356</v>
      </c>
      <c r="J63" s="15" t="s">
        <v>170</v>
      </c>
      <c r="K63" s="15"/>
      <c r="L63" s="15"/>
      <c r="M63" s="23"/>
      <c r="N63" s="22"/>
      <c r="O63" s="14"/>
      <c r="P63" s="16" t="s">
        <v>667</v>
      </c>
      <c r="Q63" s="10" t="str">
        <f t="shared" si="0"/>
        <v>unit_brokerage_cost,</v>
      </c>
      <c r="R63" s="10" t="str">
        <f t="shared" si="1"/>
        <v>len(unit_brokerage_cost) as unit_brokerage_cost,</v>
      </c>
    </row>
    <row r="64" spans="1:18" x14ac:dyDescent="0.35">
      <c r="A64" s="14" t="s">
        <v>543</v>
      </c>
      <c r="B64" s="14" t="s">
        <v>331</v>
      </c>
      <c r="C64" s="14" t="s">
        <v>12</v>
      </c>
      <c r="D64" s="14" t="s">
        <v>13</v>
      </c>
      <c r="E64" s="14">
        <v>13</v>
      </c>
      <c r="F64" s="14">
        <v>20</v>
      </c>
      <c r="G64" s="14">
        <v>8</v>
      </c>
      <c r="H64" s="14">
        <v>1</v>
      </c>
      <c r="I64" s="14" t="s">
        <v>356</v>
      </c>
      <c r="J64" s="15" t="s">
        <v>170</v>
      </c>
      <c r="K64" s="15"/>
      <c r="L64" s="15"/>
      <c r="M64" s="23"/>
      <c r="N64" s="22"/>
      <c r="O64" s="14"/>
      <c r="P64" s="16" t="s">
        <v>667</v>
      </c>
      <c r="Q64" s="10" t="str">
        <f t="shared" si="0"/>
        <v>unit_insurance_cost,</v>
      </c>
      <c r="R64" s="10" t="str">
        <f t="shared" si="1"/>
        <v>len(unit_insurance_cost) as unit_insurance_cost,</v>
      </c>
    </row>
    <row r="65" spans="1:18" x14ac:dyDescent="0.35">
      <c r="A65" s="14" t="s">
        <v>543</v>
      </c>
      <c r="B65" s="14" t="s">
        <v>332</v>
      </c>
      <c r="C65" s="14" t="s">
        <v>12</v>
      </c>
      <c r="D65" s="14" t="s">
        <v>13</v>
      </c>
      <c r="E65" s="14">
        <v>13</v>
      </c>
      <c r="F65" s="14">
        <v>20</v>
      </c>
      <c r="G65" s="14">
        <v>8</v>
      </c>
      <c r="H65" s="14">
        <v>1</v>
      </c>
      <c r="I65" s="14" t="s">
        <v>356</v>
      </c>
      <c r="J65" s="15" t="s">
        <v>170</v>
      </c>
      <c r="K65" s="15"/>
      <c r="L65" s="15"/>
      <c r="M65" s="23"/>
      <c r="N65" s="22"/>
      <c r="O65" s="14"/>
      <c r="P65" s="16" t="s">
        <v>667</v>
      </c>
      <c r="Q65" s="10" t="str">
        <f t="shared" si="0"/>
        <v>unit_loc_frt_cost,</v>
      </c>
      <c r="R65" s="10" t="str">
        <f t="shared" si="1"/>
        <v>len(unit_loc_frt_cost) as unit_loc_frt_cost,</v>
      </c>
    </row>
    <row r="66" spans="1:18" x14ac:dyDescent="0.35">
      <c r="A66" s="14" t="s">
        <v>543</v>
      </c>
      <c r="B66" s="14" t="s">
        <v>90</v>
      </c>
      <c r="C66" s="14" t="s">
        <v>12</v>
      </c>
      <c r="D66" s="14" t="s">
        <v>13</v>
      </c>
      <c r="E66" s="14">
        <v>13</v>
      </c>
      <c r="F66" s="14">
        <v>20</v>
      </c>
      <c r="G66" s="14">
        <v>8</v>
      </c>
      <c r="H66" s="14">
        <v>1</v>
      </c>
      <c r="I66" s="14" t="s">
        <v>356</v>
      </c>
      <c r="J66" s="15" t="s">
        <v>170</v>
      </c>
      <c r="K66" s="15"/>
      <c r="L66" s="15"/>
      <c r="M66" s="23"/>
      <c r="N66" s="22"/>
      <c r="O66" s="14" t="s">
        <v>694</v>
      </c>
      <c r="P66" s="33" t="s">
        <v>698</v>
      </c>
      <c r="Q66" s="10" t="str">
        <f t="shared" si="0"/>
        <v>cur_mat_cost,</v>
      </c>
      <c r="R66" s="10" t="str">
        <f t="shared" si="1"/>
        <v>len(cur_mat_cost) as cur_mat_cost,</v>
      </c>
    </row>
    <row r="67" spans="1:18" x14ac:dyDescent="0.35">
      <c r="A67" s="14" t="s">
        <v>543</v>
      </c>
      <c r="B67" s="14" t="s">
        <v>84</v>
      </c>
      <c r="C67" s="14" t="s">
        <v>12</v>
      </c>
      <c r="D67" s="14" t="s">
        <v>13</v>
      </c>
      <c r="E67" s="14">
        <v>13</v>
      </c>
      <c r="F67" s="14">
        <v>20</v>
      </c>
      <c r="G67" s="14">
        <v>8</v>
      </c>
      <c r="H67" s="14">
        <v>1</v>
      </c>
      <c r="I67" s="14" t="s">
        <v>356</v>
      </c>
      <c r="J67" s="15" t="s">
        <v>170</v>
      </c>
      <c r="K67" s="15"/>
      <c r="L67" s="15"/>
      <c r="M67" s="23"/>
      <c r="N67" s="22"/>
      <c r="O67" s="14"/>
      <c r="P67" s="16" t="s">
        <v>667</v>
      </c>
      <c r="Q67" s="10" t="str">
        <f t="shared" ref="Q67:Q102" si="2">B67&amp;IF(A68="","",",")</f>
        <v>cur_duty_cost,</v>
      </c>
      <c r="R67" s="10" t="str">
        <f t="shared" ref="R67:R102" si="3">"len("&amp;B67&amp;") as "&amp;B67&amp;","</f>
        <v>len(cur_duty_cost) as cur_duty_cost,</v>
      </c>
    </row>
    <row r="68" spans="1:18" x14ac:dyDescent="0.35">
      <c r="A68" s="14" t="s">
        <v>543</v>
      </c>
      <c r="B68" s="14" t="s">
        <v>86</v>
      </c>
      <c r="C68" s="14" t="s">
        <v>12</v>
      </c>
      <c r="D68" s="14" t="s">
        <v>13</v>
      </c>
      <c r="E68" s="14">
        <v>13</v>
      </c>
      <c r="F68" s="14">
        <v>20</v>
      </c>
      <c r="G68" s="14">
        <v>8</v>
      </c>
      <c r="H68" s="14">
        <v>1</v>
      </c>
      <c r="I68" s="14" t="s">
        <v>356</v>
      </c>
      <c r="J68" s="15" t="s">
        <v>170</v>
      </c>
      <c r="K68" s="15"/>
      <c r="L68" s="15"/>
      <c r="M68" s="23"/>
      <c r="N68" s="22"/>
      <c r="O68" s="14"/>
      <c r="P68" s="16" t="s">
        <v>667</v>
      </c>
      <c r="Q68" s="10" t="str">
        <f t="shared" si="2"/>
        <v>cur_freight_cost,</v>
      </c>
      <c r="R68" s="10" t="str">
        <f t="shared" si="3"/>
        <v>len(cur_freight_cost) as cur_freight_cost,</v>
      </c>
    </row>
    <row r="69" spans="1:18" x14ac:dyDescent="0.35">
      <c r="A69" s="14" t="s">
        <v>543</v>
      </c>
      <c r="B69" s="14" t="s">
        <v>83</v>
      </c>
      <c r="C69" s="14" t="s">
        <v>12</v>
      </c>
      <c r="D69" s="14" t="s">
        <v>13</v>
      </c>
      <c r="E69" s="14">
        <v>13</v>
      </c>
      <c r="F69" s="14">
        <v>20</v>
      </c>
      <c r="G69" s="14">
        <v>8</v>
      </c>
      <c r="H69" s="14">
        <v>1</v>
      </c>
      <c r="I69" s="14" t="s">
        <v>356</v>
      </c>
      <c r="J69" s="15" t="s">
        <v>170</v>
      </c>
      <c r="K69" s="15"/>
      <c r="L69" s="15"/>
      <c r="M69" s="23"/>
      <c r="N69" s="22"/>
      <c r="O69" s="14"/>
      <c r="P69" s="16" t="s">
        <v>667</v>
      </c>
      <c r="Q69" s="10" t="str">
        <f t="shared" si="2"/>
        <v>cur_brokerage_cost,</v>
      </c>
      <c r="R69" s="10" t="str">
        <f t="shared" si="3"/>
        <v>len(cur_brokerage_cost) as cur_brokerage_cost,</v>
      </c>
    </row>
    <row r="70" spans="1:18" x14ac:dyDescent="0.35">
      <c r="A70" s="14" t="s">
        <v>543</v>
      </c>
      <c r="B70" s="14" t="s">
        <v>87</v>
      </c>
      <c r="C70" s="14" t="s">
        <v>12</v>
      </c>
      <c r="D70" s="14" t="s">
        <v>13</v>
      </c>
      <c r="E70" s="14">
        <v>13</v>
      </c>
      <c r="F70" s="14">
        <v>20</v>
      </c>
      <c r="G70" s="14">
        <v>8</v>
      </c>
      <c r="H70" s="14">
        <v>1</v>
      </c>
      <c r="I70" s="14" t="s">
        <v>356</v>
      </c>
      <c r="J70" s="15" t="s">
        <v>170</v>
      </c>
      <c r="K70" s="15"/>
      <c r="L70" s="15"/>
      <c r="M70" s="23"/>
      <c r="N70" s="22"/>
      <c r="O70" s="14"/>
      <c r="P70" s="16" t="s">
        <v>667</v>
      </c>
      <c r="Q70" s="10" t="str">
        <f t="shared" si="2"/>
        <v>cur_insurance_cost,</v>
      </c>
      <c r="R70" s="10" t="str">
        <f t="shared" si="3"/>
        <v>len(cur_insurance_cost) as cur_insurance_cost,</v>
      </c>
    </row>
    <row r="71" spans="1:18" x14ac:dyDescent="0.35">
      <c r="A71" s="14" t="s">
        <v>543</v>
      </c>
      <c r="B71" s="14" t="s">
        <v>89</v>
      </c>
      <c r="C71" s="14" t="s">
        <v>12</v>
      </c>
      <c r="D71" s="14" t="s">
        <v>13</v>
      </c>
      <c r="E71" s="14">
        <v>13</v>
      </c>
      <c r="F71" s="14">
        <v>20</v>
      </c>
      <c r="G71" s="14">
        <v>8</v>
      </c>
      <c r="H71" s="14">
        <v>1</v>
      </c>
      <c r="I71" s="14" t="s">
        <v>356</v>
      </c>
      <c r="J71" s="15" t="s">
        <v>170</v>
      </c>
      <c r="K71" s="15"/>
      <c r="L71" s="15"/>
      <c r="M71" s="23"/>
      <c r="N71" s="22"/>
      <c r="O71" s="14"/>
      <c r="P71" s="16" t="s">
        <v>667</v>
      </c>
      <c r="Q71" s="10" t="str">
        <f t="shared" si="2"/>
        <v>cur_loc_frt_cost,</v>
      </c>
      <c r="R71" s="10" t="str">
        <f t="shared" si="3"/>
        <v>len(cur_loc_frt_cost) as cur_loc_frt_cost,</v>
      </c>
    </row>
    <row r="72" spans="1:18" x14ac:dyDescent="0.35">
      <c r="A72" s="14" t="s">
        <v>543</v>
      </c>
      <c r="B72" s="14" t="s">
        <v>174</v>
      </c>
      <c r="C72" s="14" t="s">
        <v>12</v>
      </c>
      <c r="D72" s="14" t="s">
        <v>13</v>
      </c>
      <c r="E72" s="14">
        <v>13</v>
      </c>
      <c r="F72" s="14">
        <v>20</v>
      </c>
      <c r="G72" s="14">
        <v>8</v>
      </c>
      <c r="H72" s="14">
        <v>1</v>
      </c>
      <c r="I72" s="14" t="s">
        <v>356</v>
      </c>
      <c r="J72" s="15" t="s">
        <v>170</v>
      </c>
      <c r="K72" s="15"/>
      <c r="L72" s="15"/>
      <c r="M72" s="23"/>
      <c r="N72" s="22"/>
      <c r="O72" s="14" t="s">
        <v>694</v>
      </c>
      <c r="P72" s="33" t="s">
        <v>698</v>
      </c>
      <c r="Q72" s="10" t="str">
        <f t="shared" si="2"/>
        <v>matl_cost,</v>
      </c>
      <c r="R72" s="10" t="str">
        <f t="shared" si="3"/>
        <v>len(matl_cost) as matl_cost,</v>
      </c>
    </row>
    <row r="73" spans="1:18" x14ac:dyDescent="0.35">
      <c r="A73" s="14" t="s">
        <v>543</v>
      </c>
      <c r="B73" s="14" t="s">
        <v>156</v>
      </c>
      <c r="C73" s="14" t="s">
        <v>12</v>
      </c>
      <c r="D73" s="14" t="s">
        <v>13</v>
      </c>
      <c r="E73" s="14">
        <v>13</v>
      </c>
      <c r="F73" s="14">
        <v>20</v>
      </c>
      <c r="G73" s="14">
        <v>8</v>
      </c>
      <c r="H73" s="14">
        <v>1</v>
      </c>
      <c r="I73" s="14" t="s">
        <v>356</v>
      </c>
      <c r="J73" s="15" t="s">
        <v>170</v>
      </c>
      <c r="K73" s="15"/>
      <c r="L73" s="15"/>
      <c r="M73" s="23"/>
      <c r="N73" s="22"/>
      <c r="O73" s="14"/>
      <c r="P73" s="16" t="s">
        <v>667</v>
      </c>
      <c r="Q73" s="10" t="str">
        <f t="shared" si="2"/>
        <v>lbr_cost,</v>
      </c>
      <c r="R73" s="10" t="str">
        <f t="shared" si="3"/>
        <v>len(lbr_cost) as lbr_cost,</v>
      </c>
    </row>
    <row r="74" spans="1:18" x14ac:dyDescent="0.35">
      <c r="A74" s="14" t="s">
        <v>543</v>
      </c>
      <c r="B74" s="14" t="s">
        <v>134</v>
      </c>
      <c r="C74" s="14" t="s">
        <v>12</v>
      </c>
      <c r="D74" s="14" t="s">
        <v>13</v>
      </c>
      <c r="E74" s="14">
        <v>13</v>
      </c>
      <c r="F74" s="14">
        <v>20</v>
      </c>
      <c r="G74" s="14">
        <v>8</v>
      </c>
      <c r="H74" s="14">
        <v>1</v>
      </c>
      <c r="I74" s="14" t="s">
        <v>356</v>
      </c>
      <c r="J74" s="15" t="s">
        <v>170</v>
      </c>
      <c r="K74" s="15"/>
      <c r="L74" s="15"/>
      <c r="M74" s="23"/>
      <c r="N74" s="22"/>
      <c r="O74" s="14"/>
      <c r="P74" s="16" t="s">
        <v>667</v>
      </c>
      <c r="Q74" s="10" t="str">
        <f t="shared" si="2"/>
        <v>fovhd_cost,</v>
      </c>
      <c r="R74" s="10" t="str">
        <f t="shared" si="3"/>
        <v>len(fovhd_cost) as fovhd_cost,</v>
      </c>
    </row>
    <row r="75" spans="1:18" x14ac:dyDescent="0.35">
      <c r="A75" s="14" t="s">
        <v>543</v>
      </c>
      <c r="B75" s="14" t="s">
        <v>340</v>
      </c>
      <c r="C75" s="14" t="s">
        <v>12</v>
      </c>
      <c r="D75" s="14" t="s">
        <v>13</v>
      </c>
      <c r="E75" s="14">
        <v>13</v>
      </c>
      <c r="F75" s="14">
        <v>20</v>
      </c>
      <c r="G75" s="14">
        <v>8</v>
      </c>
      <c r="H75" s="14">
        <v>1</v>
      </c>
      <c r="I75" s="14" t="s">
        <v>356</v>
      </c>
      <c r="J75" s="15" t="s">
        <v>170</v>
      </c>
      <c r="K75" s="15"/>
      <c r="L75" s="15"/>
      <c r="M75" s="23"/>
      <c r="N75" s="22"/>
      <c r="O75" s="14"/>
      <c r="P75" s="16" t="s">
        <v>667</v>
      </c>
      <c r="Q75" s="10" t="str">
        <f t="shared" si="2"/>
        <v>vovhd_cost,</v>
      </c>
      <c r="R75" s="10" t="str">
        <f t="shared" si="3"/>
        <v>len(vovhd_cost) as vovhd_cost,</v>
      </c>
    </row>
    <row r="76" spans="1:18" x14ac:dyDescent="0.35">
      <c r="A76" s="14" t="s">
        <v>543</v>
      </c>
      <c r="B76" s="14" t="s">
        <v>196</v>
      </c>
      <c r="C76" s="14" t="s">
        <v>12</v>
      </c>
      <c r="D76" s="14" t="s">
        <v>13</v>
      </c>
      <c r="E76" s="14">
        <v>13</v>
      </c>
      <c r="F76" s="14">
        <v>20</v>
      </c>
      <c r="G76" s="14">
        <v>8</v>
      </c>
      <c r="H76" s="14">
        <v>1</v>
      </c>
      <c r="I76" s="14" t="s">
        <v>356</v>
      </c>
      <c r="J76" s="15" t="s">
        <v>170</v>
      </c>
      <c r="K76" s="15"/>
      <c r="L76" s="15"/>
      <c r="M76" s="23"/>
      <c r="N76" s="22"/>
      <c r="O76" s="14"/>
      <c r="P76" s="16" t="s">
        <v>667</v>
      </c>
      <c r="Q76" s="10" t="str">
        <f t="shared" si="2"/>
        <v>out_cost,</v>
      </c>
      <c r="R76" s="10" t="str">
        <f t="shared" si="3"/>
        <v>len(out_cost) as out_cost,</v>
      </c>
    </row>
    <row r="77" spans="1:18" x14ac:dyDescent="0.35">
      <c r="A77" s="14" t="s">
        <v>543</v>
      </c>
      <c r="B77" s="14" t="s">
        <v>91</v>
      </c>
      <c r="C77" s="14" t="s">
        <v>12</v>
      </c>
      <c r="D77" s="14" t="s">
        <v>13</v>
      </c>
      <c r="E77" s="14">
        <v>13</v>
      </c>
      <c r="F77" s="14">
        <v>20</v>
      </c>
      <c r="G77" s="14">
        <v>8</v>
      </c>
      <c r="H77" s="14">
        <v>1</v>
      </c>
      <c r="I77" s="14" t="s">
        <v>356</v>
      </c>
      <c r="J77" s="15" t="s">
        <v>170</v>
      </c>
      <c r="K77" s="15"/>
      <c r="L77" s="15"/>
      <c r="M77" s="23"/>
      <c r="N77" s="22"/>
      <c r="O77" s="14" t="s">
        <v>694</v>
      </c>
      <c r="P77" s="33" t="s">
        <v>698</v>
      </c>
      <c r="Q77" s="10" t="str">
        <f t="shared" si="2"/>
        <v>cur_matl_cost,</v>
      </c>
      <c r="R77" s="10" t="str">
        <f t="shared" si="3"/>
        <v>len(cur_matl_cost) as cur_matl_cost,</v>
      </c>
    </row>
    <row r="78" spans="1:18" x14ac:dyDescent="0.35">
      <c r="A78" s="14" t="s">
        <v>543</v>
      </c>
      <c r="B78" s="14" t="s">
        <v>88</v>
      </c>
      <c r="C78" s="14" t="s">
        <v>12</v>
      </c>
      <c r="D78" s="14" t="s">
        <v>13</v>
      </c>
      <c r="E78" s="14">
        <v>13</v>
      </c>
      <c r="F78" s="14">
        <v>20</v>
      </c>
      <c r="G78" s="14">
        <v>8</v>
      </c>
      <c r="H78" s="14">
        <v>1</v>
      </c>
      <c r="I78" s="14" t="s">
        <v>356</v>
      </c>
      <c r="J78" s="15" t="s">
        <v>170</v>
      </c>
      <c r="K78" s="15"/>
      <c r="L78" s="15"/>
      <c r="M78" s="23"/>
      <c r="N78" s="22"/>
      <c r="O78" s="14"/>
      <c r="P78" s="16" t="s">
        <v>667</v>
      </c>
      <c r="Q78" s="10" t="str">
        <f t="shared" si="2"/>
        <v>cur_lbr_cost,</v>
      </c>
      <c r="R78" s="10" t="str">
        <f t="shared" si="3"/>
        <v>len(cur_lbr_cost) as cur_lbr_cost,</v>
      </c>
    </row>
    <row r="79" spans="1:18" x14ac:dyDescent="0.35">
      <c r="A79" s="14" t="s">
        <v>543</v>
      </c>
      <c r="B79" s="14" t="s">
        <v>85</v>
      </c>
      <c r="C79" s="14" t="s">
        <v>12</v>
      </c>
      <c r="D79" s="14" t="s">
        <v>13</v>
      </c>
      <c r="E79" s="14">
        <v>13</v>
      </c>
      <c r="F79" s="14">
        <v>20</v>
      </c>
      <c r="G79" s="14">
        <v>8</v>
      </c>
      <c r="H79" s="14">
        <v>1</v>
      </c>
      <c r="I79" s="14" t="s">
        <v>356</v>
      </c>
      <c r="J79" s="15" t="s">
        <v>170</v>
      </c>
      <c r="K79" s="15"/>
      <c r="L79" s="15"/>
      <c r="M79" s="23"/>
      <c r="N79" s="22"/>
      <c r="O79" s="14"/>
      <c r="P79" s="16" t="s">
        <v>667</v>
      </c>
      <c r="Q79" s="10" t="str">
        <f t="shared" si="2"/>
        <v>cur_fovhd_cost,</v>
      </c>
      <c r="R79" s="10" t="str">
        <f t="shared" si="3"/>
        <v>len(cur_fovhd_cost) as cur_fovhd_cost,</v>
      </c>
    </row>
    <row r="80" spans="1:18" x14ac:dyDescent="0.35">
      <c r="A80" s="14" t="s">
        <v>543</v>
      </c>
      <c r="B80" s="14" t="s">
        <v>94</v>
      </c>
      <c r="C80" s="14" t="s">
        <v>12</v>
      </c>
      <c r="D80" s="14" t="s">
        <v>13</v>
      </c>
      <c r="E80" s="14">
        <v>13</v>
      </c>
      <c r="F80" s="14">
        <v>20</v>
      </c>
      <c r="G80" s="14">
        <v>8</v>
      </c>
      <c r="H80" s="14">
        <v>1</v>
      </c>
      <c r="I80" s="14" t="s">
        <v>356</v>
      </c>
      <c r="J80" s="15" t="s">
        <v>170</v>
      </c>
      <c r="K80" s="15"/>
      <c r="L80" s="15"/>
      <c r="M80" s="23"/>
      <c r="N80" s="22"/>
      <c r="O80" s="14"/>
      <c r="P80" s="16" t="s">
        <v>667</v>
      </c>
      <c r="Q80" s="10" t="str">
        <f t="shared" si="2"/>
        <v>cur_vovhd_cost,</v>
      </c>
      <c r="R80" s="10" t="str">
        <f t="shared" si="3"/>
        <v>len(cur_vovhd_cost) as cur_vovhd_cost,</v>
      </c>
    </row>
    <row r="81" spans="1:18" x14ac:dyDescent="0.35">
      <c r="A81" s="14" t="s">
        <v>543</v>
      </c>
      <c r="B81" s="14" t="s">
        <v>92</v>
      </c>
      <c r="C81" s="14" t="s">
        <v>12</v>
      </c>
      <c r="D81" s="14" t="s">
        <v>13</v>
      </c>
      <c r="E81" s="14">
        <v>13</v>
      </c>
      <c r="F81" s="14">
        <v>20</v>
      </c>
      <c r="G81" s="14">
        <v>8</v>
      </c>
      <c r="H81" s="14">
        <v>1</v>
      </c>
      <c r="I81" s="14" t="s">
        <v>356</v>
      </c>
      <c r="J81" s="15" t="s">
        <v>170</v>
      </c>
      <c r="K81" s="15"/>
      <c r="L81" s="15"/>
      <c r="M81" s="23"/>
      <c r="N81" s="22"/>
      <c r="O81" s="14"/>
      <c r="P81" s="16" t="s">
        <v>667</v>
      </c>
      <c r="Q81" s="10" t="str">
        <f t="shared" si="2"/>
        <v>cur_out_cost,</v>
      </c>
      <c r="R81" s="10" t="str">
        <f t="shared" si="3"/>
        <v>len(cur_out_cost) as cur_out_cost,</v>
      </c>
    </row>
    <row r="82" spans="1:18" x14ac:dyDescent="0.35">
      <c r="A82" s="14" t="s">
        <v>543</v>
      </c>
      <c r="B82" s="14" t="s">
        <v>30</v>
      </c>
      <c r="C82" s="14" t="s">
        <v>12</v>
      </c>
      <c r="D82" s="14" t="s">
        <v>13</v>
      </c>
      <c r="E82" s="14">
        <v>13</v>
      </c>
      <c r="F82" s="14">
        <v>20</v>
      </c>
      <c r="G82" s="14">
        <v>8</v>
      </c>
      <c r="H82" s="14">
        <v>1</v>
      </c>
      <c r="I82" s="14" t="s">
        <v>356</v>
      </c>
      <c r="J82" s="15" t="s">
        <v>170</v>
      </c>
      <c r="K82" s="15"/>
      <c r="L82" s="15"/>
      <c r="M82" s="23"/>
      <c r="N82" s="22"/>
      <c r="O82" s="14" t="s">
        <v>694</v>
      </c>
      <c r="P82" s="33" t="s">
        <v>698</v>
      </c>
      <c r="Q82" s="10" t="str">
        <f t="shared" si="2"/>
        <v>avg_matl_cost,</v>
      </c>
      <c r="R82" s="10" t="str">
        <f t="shared" si="3"/>
        <v>len(avg_matl_cost) as avg_matl_cost,</v>
      </c>
    </row>
    <row r="83" spans="1:18" x14ac:dyDescent="0.35">
      <c r="A83" s="14" t="s">
        <v>543</v>
      </c>
      <c r="B83" s="14" t="s">
        <v>29</v>
      </c>
      <c r="C83" s="14" t="s">
        <v>12</v>
      </c>
      <c r="D83" s="14" t="s">
        <v>13</v>
      </c>
      <c r="E83" s="14">
        <v>13</v>
      </c>
      <c r="F83" s="14">
        <v>20</v>
      </c>
      <c r="G83" s="14">
        <v>8</v>
      </c>
      <c r="H83" s="14">
        <v>1</v>
      </c>
      <c r="I83" s="14" t="s">
        <v>356</v>
      </c>
      <c r="J83" s="15" t="s">
        <v>170</v>
      </c>
      <c r="K83" s="15"/>
      <c r="L83" s="15"/>
      <c r="M83" s="23"/>
      <c r="N83" s="22"/>
      <c r="O83" s="14"/>
      <c r="P83" s="16" t="s">
        <v>667</v>
      </c>
      <c r="Q83" s="10" t="str">
        <f t="shared" si="2"/>
        <v>avg_lbr_cost,</v>
      </c>
      <c r="R83" s="10" t="str">
        <f t="shared" si="3"/>
        <v>len(avg_lbr_cost) as avg_lbr_cost,</v>
      </c>
    </row>
    <row r="84" spans="1:18" x14ac:dyDescent="0.35">
      <c r="A84" s="14" t="s">
        <v>543</v>
      </c>
      <c r="B84" s="14" t="s">
        <v>28</v>
      </c>
      <c r="C84" s="14" t="s">
        <v>12</v>
      </c>
      <c r="D84" s="14" t="s">
        <v>13</v>
      </c>
      <c r="E84" s="14">
        <v>13</v>
      </c>
      <c r="F84" s="14">
        <v>20</v>
      </c>
      <c r="G84" s="14">
        <v>8</v>
      </c>
      <c r="H84" s="14">
        <v>1</v>
      </c>
      <c r="I84" s="14" t="s">
        <v>356</v>
      </c>
      <c r="J84" s="15" t="s">
        <v>170</v>
      </c>
      <c r="K84" s="15"/>
      <c r="L84" s="15"/>
      <c r="M84" s="23"/>
      <c r="N84" s="22"/>
      <c r="O84" s="14"/>
      <c r="P84" s="16" t="s">
        <v>667</v>
      </c>
      <c r="Q84" s="10" t="str">
        <f t="shared" si="2"/>
        <v>avg_fovhd_cost,</v>
      </c>
      <c r="R84" s="10" t="str">
        <f t="shared" si="3"/>
        <v>len(avg_fovhd_cost) as avg_fovhd_cost,</v>
      </c>
    </row>
    <row r="85" spans="1:18" x14ac:dyDescent="0.35">
      <c r="A85" s="14" t="s">
        <v>543</v>
      </c>
      <c r="B85" s="14" t="s">
        <v>33</v>
      </c>
      <c r="C85" s="14" t="s">
        <v>12</v>
      </c>
      <c r="D85" s="14" t="s">
        <v>13</v>
      </c>
      <c r="E85" s="14">
        <v>13</v>
      </c>
      <c r="F85" s="14">
        <v>20</v>
      </c>
      <c r="G85" s="14">
        <v>8</v>
      </c>
      <c r="H85" s="14">
        <v>1</v>
      </c>
      <c r="I85" s="14" t="s">
        <v>356</v>
      </c>
      <c r="J85" s="15" t="s">
        <v>170</v>
      </c>
      <c r="K85" s="15"/>
      <c r="L85" s="15"/>
      <c r="M85" s="23"/>
      <c r="N85" s="22"/>
      <c r="O85" s="14"/>
      <c r="P85" s="16" t="s">
        <v>667</v>
      </c>
      <c r="Q85" s="10" t="str">
        <f t="shared" si="2"/>
        <v>avg_vovhd_cost,</v>
      </c>
      <c r="R85" s="10" t="str">
        <f t="shared" si="3"/>
        <v>len(avg_vovhd_cost) as avg_vovhd_cost,</v>
      </c>
    </row>
    <row r="86" spans="1:18" x14ac:dyDescent="0.35">
      <c r="A86" s="14" t="s">
        <v>543</v>
      </c>
      <c r="B86" s="14" t="s">
        <v>31</v>
      </c>
      <c r="C86" s="14" t="s">
        <v>12</v>
      </c>
      <c r="D86" s="14" t="s">
        <v>13</v>
      </c>
      <c r="E86" s="14">
        <v>13</v>
      </c>
      <c r="F86" s="14">
        <v>20</v>
      </c>
      <c r="G86" s="14">
        <v>8</v>
      </c>
      <c r="H86" s="14">
        <v>1</v>
      </c>
      <c r="I86" s="14" t="s">
        <v>356</v>
      </c>
      <c r="J86" s="15" t="s">
        <v>170</v>
      </c>
      <c r="K86" s="15"/>
      <c r="L86" s="15"/>
      <c r="M86" s="23"/>
      <c r="N86" s="22"/>
      <c r="O86" s="14"/>
      <c r="P86" s="16" t="s">
        <v>667</v>
      </c>
      <c r="Q86" s="10" t="str">
        <f t="shared" si="2"/>
        <v>avg_out_cost,</v>
      </c>
      <c r="R86" s="10" t="str">
        <f t="shared" si="3"/>
        <v>len(avg_out_cost) as avg_out_cost,</v>
      </c>
    </row>
    <row r="87" spans="1:18" x14ac:dyDescent="0.35">
      <c r="A87" s="14" t="s">
        <v>543</v>
      </c>
      <c r="B87" s="14" t="s">
        <v>395</v>
      </c>
      <c r="C87" s="14" t="s">
        <v>12</v>
      </c>
      <c r="D87" s="14" t="s">
        <v>133</v>
      </c>
      <c r="E87" s="14">
        <v>9</v>
      </c>
      <c r="F87" s="14">
        <v>19</v>
      </c>
      <c r="G87" s="14">
        <v>8</v>
      </c>
      <c r="H87" s="14">
        <v>1</v>
      </c>
      <c r="I87" s="14" t="s">
        <v>356</v>
      </c>
      <c r="J87" s="15" t="s">
        <v>170</v>
      </c>
      <c r="K87" s="15"/>
      <c r="L87" s="15"/>
      <c r="M87" s="23"/>
      <c r="N87" s="22"/>
      <c r="O87" s="14"/>
      <c r="P87" s="16" t="s">
        <v>667</v>
      </c>
      <c r="Q87" s="10" t="str">
        <f t="shared" si="2"/>
        <v>min_consignment_qty,</v>
      </c>
      <c r="R87" s="10" t="str">
        <f t="shared" si="3"/>
        <v>len(min_consignment_qty) as min_consignment_qty,</v>
      </c>
    </row>
    <row r="88" spans="1:18" x14ac:dyDescent="0.35">
      <c r="A88" s="14" t="s">
        <v>543</v>
      </c>
      <c r="B88" s="14" t="s">
        <v>394</v>
      </c>
      <c r="C88" s="14" t="s">
        <v>12</v>
      </c>
      <c r="D88" s="14" t="s">
        <v>133</v>
      </c>
      <c r="E88" s="14">
        <v>9</v>
      </c>
      <c r="F88" s="14">
        <v>19</v>
      </c>
      <c r="G88" s="14">
        <v>8</v>
      </c>
      <c r="H88" s="14">
        <v>1</v>
      </c>
      <c r="I88" s="14" t="s">
        <v>356</v>
      </c>
      <c r="J88" s="15" t="s">
        <v>170</v>
      </c>
      <c r="K88" s="15"/>
      <c r="L88" s="15"/>
      <c r="M88" s="23"/>
      <c r="N88" s="22"/>
      <c r="O88" s="14"/>
      <c r="P88" s="16" t="s">
        <v>667</v>
      </c>
      <c r="Q88" s="10" t="str">
        <f t="shared" si="2"/>
        <v>max_consignment_qty,</v>
      </c>
      <c r="R88" s="10" t="str">
        <f t="shared" si="3"/>
        <v>len(max_consignment_qty) as max_consignment_qty,</v>
      </c>
    </row>
    <row r="89" spans="1:18" x14ac:dyDescent="0.35">
      <c r="A89" s="14" t="s">
        <v>543</v>
      </c>
      <c r="B89" s="14" t="s">
        <v>400</v>
      </c>
      <c r="C89" s="14" t="s">
        <v>12</v>
      </c>
      <c r="D89" s="14" t="s">
        <v>398</v>
      </c>
      <c r="E89" s="14">
        <v>9</v>
      </c>
      <c r="F89" s="14">
        <v>19</v>
      </c>
      <c r="G89" s="14">
        <v>8</v>
      </c>
      <c r="H89" s="14">
        <v>1</v>
      </c>
      <c r="I89" s="14" t="s">
        <v>356</v>
      </c>
      <c r="J89" s="15" t="s">
        <v>170</v>
      </c>
      <c r="K89" s="15"/>
      <c r="L89" s="15"/>
      <c r="M89" s="23"/>
      <c r="N89" s="22"/>
      <c r="O89" s="14"/>
      <c r="P89" s="16" t="s">
        <v>667</v>
      </c>
      <c r="Q89" s="10" t="str">
        <f t="shared" si="2"/>
        <v>qty_contained,</v>
      </c>
      <c r="R89" s="10" t="str">
        <f t="shared" si="3"/>
        <v>len(qty_contained) as qty_contained,</v>
      </c>
    </row>
    <row r="90" spans="1:18" x14ac:dyDescent="0.35">
      <c r="A90" s="14" t="s">
        <v>543</v>
      </c>
      <c r="B90" s="14" t="s">
        <v>388</v>
      </c>
      <c r="C90" s="14" t="s">
        <v>1</v>
      </c>
      <c r="D90" s="14" t="s">
        <v>200</v>
      </c>
      <c r="E90" s="14">
        <v>2</v>
      </c>
      <c r="F90" s="14">
        <v>1</v>
      </c>
      <c r="G90" s="14" t="s">
        <v>170</v>
      </c>
      <c r="H90" s="14">
        <v>1</v>
      </c>
      <c r="I90" s="14" t="s">
        <v>170</v>
      </c>
      <c r="J90" s="15" t="s">
        <v>170</v>
      </c>
      <c r="K90" s="15"/>
      <c r="L90" s="15"/>
      <c r="M90" s="23"/>
      <c r="N90" s="22"/>
      <c r="O90" s="14"/>
      <c r="P90" s="16" t="s">
        <v>667</v>
      </c>
      <c r="Q90" s="10" t="str">
        <f t="shared" si="2"/>
        <v>fs_p_m_t_code,</v>
      </c>
      <c r="R90" s="10" t="str">
        <f t="shared" si="3"/>
        <v>len(fs_p_m_t_code) as fs_p_m_t_code,</v>
      </c>
    </row>
    <row r="91" spans="1:18" x14ac:dyDescent="0.35">
      <c r="A91" s="14" t="s">
        <v>543</v>
      </c>
      <c r="B91" s="14" t="s">
        <v>390</v>
      </c>
      <c r="C91" s="14" t="s">
        <v>9</v>
      </c>
      <c r="D91" s="14" t="s">
        <v>303</v>
      </c>
      <c r="E91" s="14">
        <v>8</v>
      </c>
      <c r="F91" s="14">
        <v>4</v>
      </c>
      <c r="G91" s="14" t="s">
        <v>170</v>
      </c>
      <c r="H91" s="14">
        <v>1</v>
      </c>
      <c r="I91" s="14" t="s">
        <v>170</v>
      </c>
      <c r="J91" s="15" t="s">
        <v>170</v>
      </c>
      <c r="K91" s="15"/>
      <c r="L91" s="15"/>
      <c r="M91" s="23"/>
      <c r="N91" s="22"/>
      <c r="O91" s="14"/>
      <c r="P91" s="16" t="s">
        <v>667</v>
      </c>
      <c r="Q91" s="10" t="str">
        <f t="shared" si="2"/>
        <v>fs_supply_whse,</v>
      </c>
      <c r="R91" s="10" t="str">
        <f t="shared" si="3"/>
        <v>len(fs_supply_whse) as fs_supply_whse,</v>
      </c>
    </row>
    <row r="92" spans="1:18" x14ac:dyDescent="0.35">
      <c r="A92" s="14" t="s">
        <v>543</v>
      </c>
      <c r="B92" s="14" t="s">
        <v>391</v>
      </c>
      <c r="C92" s="14" t="s">
        <v>9</v>
      </c>
      <c r="D92" s="14" t="s">
        <v>392</v>
      </c>
      <c r="E92" s="14">
        <v>14</v>
      </c>
      <c r="F92" s="14">
        <v>7</v>
      </c>
      <c r="G92" s="14" t="s">
        <v>170</v>
      </c>
      <c r="H92" s="14">
        <v>1</v>
      </c>
      <c r="I92" s="14" t="s">
        <v>170</v>
      </c>
      <c r="J92" s="15" t="s">
        <v>170</v>
      </c>
      <c r="K92" s="15"/>
      <c r="L92" s="15"/>
      <c r="M92" s="23"/>
      <c r="N92" s="22"/>
      <c r="O92" s="14"/>
      <c r="P92" s="16" t="s">
        <v>667</v>
      </c>
      <c r="Q92" s="10" t="str">
        <f t="shared" si="2"/>
        <v>fs_vend_num,</v>
      </c>
      <c r="R92" s="10" t="str">
        <f t="shared" si="3"/>
        <v>len(fs_vend_num) as fs_vend_num,</v>
      </c>
    </row>
    <row r="93" spans="1:18" x14ac:dyDescent="0.35">
      <c r="A93" s="14" t="s">
        <v>543</v>
      </c>
      <c r="B93" s="14" t="s">
        <v>386</v>
      </c>
      <c r="C93" s="14" t="s">
        <v>12</v>
      </c>
      <c r="D93" s="14" t="s">
        <v>133</v>
      </c>
      <c r="E93" s="14">
        <v>9</v>
      </c>
      <c r="F93" s="14">
        <v>19</v>
      </c>
      <c r="G93" s="14">
        <v>8</v>
      </c>
      <c r="H93" s="14">
        <v>1</v>
      </c>
      <c r="I93" s="14" t="s">
        <v>356</v>
      </c>
      <c r="J93" s="15" t="s">
        <v>170</v>
      </c>
      <c r="K93" s="15"/>
      <c r="L93" s="15"/>
      <c r="M93" s="23"/>
      <c r="N93" s="22"/>
      <c r="O93" s="14"/>
      <c r="P93" s="16" t="s">
        <v>667</v>
      </c>
      <c r="Q93" s="10" t="str">
        <f t="shared" si="2"/>
        <v>fs_order_min,</v>
      </c>
      <c r="R93" s="10" t="str">
        <f t="shared" si="3"/>
        <v>len(fs_order_min) as fs_order_min,</v>
      </c>
    </row>
    <row r="94" spans="1:18" x14ac:dyDescent="0.35">
      <c r="A94" s="14" t="s">
        <v>543</v>
      </c>
      <c r="B94" s="14" t="s">
        <v>385</v>
      </c>
      <c r="C94" s="14" t="s">
        <v>12</v>
      </c>
      <c r="D94" s="14" t="s">
        <v>133</v>
      </c>
      <c r="E94" s="14">
        <v>9</v>
      </c>
      <c r="F94" s="14">
        <v>19</v>
      </c>
      <c r="G94" s="14">
        <v>8</v>
      </c>
      <c r="H94" s="14">
        <v>1</v>
      </c>
      <c r="I94" s="14" t="s">
        <v>356</v>
      </c>
      <c r="J94" s="15" t="s">
        <v>170</v>
      </c>
      <c r="K94" s="15"/>
      <c r="L94" s="15"/>
      <c r="M94" s="23"/>
      <c r="N94" s="22"/>
      <c r="O94" s="14"/>
      <c r="P94" s="16" t="s">
        <v>667</v>
      </c>
      <c r="Q94" s="10" t="str">
        <f t="shared" si="2"/>
        <v>fs_order_max,</v>
      </c>
      <c r="R94" s="10" t="str">
        <f t="shared" si="3"/>
        <v>len(fs_order_max) as fs_order_max,</v>
      </c>
    </row>
    <row r="95" spans="1:18" x14ac:dyDescent="0.35">
      <c r="A95" s="14" t="s">
        <v>543</v>
      </c>
      <c r="B95" s="14" t="s">
        <v>387</v>
      </c>
      <c r="C95" s="14" t="s">
        <v>12</v>
      </c>
      <c r="D95" s="14" t="s">
        <v>133</v>
      </c>
      <c r="E95" s="14">
        <v>9</v>
      </c>
      <c r="F95" s="14">
        <v>19</v>
      </c>
      <c r="G95" s="14">
        <v>8</v>
      </c>
      <c r="H95" s="14">
        <v>1</v>
      </c>
      <c r="I95" s="14" t="s">
        <v>356</v>
      </c>
      <c r="J95" s="15" t="s">
        <v>170</v>
      </c>
      <c r="K95" s="15"/>
      <c r="L95" s="15"/>
      <c r="M95" s="23"/>
      <c r="N95" s="22"/>
      <c r="O95" s="14"/>
      <c r="P95" s="16" t="s">
        <v>667</v>
      </c>
      <c r="Q95" s="10" t="str">
        <f t="shared" si="2"/>
        <v>fs_order_mult,</v>
      </c>
      <c r="R95" s="10" t="str">
        <f t="shared" si="3"/>
        <v>len(fs_order_mult) as fs_order_mult,</v>
      </c>
    </row>
    <row r="96" spans="1:18" x14ac:dyDescent="0.35">
      <c r="A96" s="14" t="s">
        <v>543</v>
      </c>
      <c r="B96" s="14" t="s">
        <v>381</v>
      </c>
      <c r="C96" s="14" t="s">
        <v>98</v>
      </c>
      <c r="D96" s="14" t="s">
        <v>99</v>
      </c>
      <c r="E96" s="14">
        <v>2</v>
      </c>
      <c r="F96" s="14">
        <v>5</v>
      </c>
      <c r="G96" s="14">
        <v>0</v>
      </c>
      <c r="H96" s="14">
        <v>1</v>
      </c>
      <c r="I96" s="14" t="s">
        <v>355</v>
      </c>
      <c r="J96" s="15" t="s">
        <v>170</v>
      </c>
      <c r="K96" s="15"/>
      <c r="L96" s="15"/>
      <c r="M96" s="23"/>
      <c r="N96" s="22"/>
      <c r="O96" s="14"/>
      <c r="P96" s="16" t="s">
        <v>667</v>
      </c>
      <c r="Q96" s="10" t="str">
        <f t="shared" si="2"/>
        <v>fs_days_supply,</v>
      </c>
      <c r="R96" s="10" t="str">
        <f t="shared" si="3"/>
        <v>len(fs_days_supply) as fs_days_supply,</v>
      </c>
    </row>
    <row r="97" spans="1:18" x14ac:dyDescent="0.35">
      <c r="A97" s="14" t="s">
        <v>543</v>
      </c>
      <c r="B97" s="14" t="s">
        <v>380</v>
      </c>
      <c r="C97" s="14" t="s">
        <v>4</v>
      </c>
      <c r="D97" s="14" t="s">
        <v>5</v>
      </c>
      <c r="E97" s="14">
        <v>1</v>
      </c>
      <c r="F97" s="14">
        <v>3</v>
      </c>
      <c r="G97" s="14">
        <v>0</v>
      </c>
      <c r="H97" s="14">
        <v>0</v>
      </c>
      <c r="I97" s="14" t="s">
        <v>356</v>
      </c>
      <c r="J97" s="15" t="s">
        <v>170</v>
      </c>
      <c r="K97" s="15"/>
      <c r="L97" s="15"/>
      <c r="M97" s="23"/>
      <c r="N97" s="22"/>
      <c r="O97" s="14"/>
      <c r="P97" s="16" t="s">
        <v>667</v>
      </c>
      <c r="Q97" s="10" t="str">
        <f t="shared" si="2"/>
        <v>fs_consumable,</v>
      </c>
      <c r="R97" s="10" t="str">
        <f t="shared" si="3"/>
        <v>len(fs_consumable) as fs_consumable,</v>
      </c>
    </row>
    <row r="98" spans="1:18" x14ac:dyDescent="0.35">
      <c r="A98" s="14" t="s">
        <v>543</v>
      </c>
      <c r="B98" s="14" t="s">
        <v>382</v>
      </c>
      <c r="C98" s="14" t="s">
        <v>224</v>
      </c>
      <c r="D98" s="14" t="s">
        <v>383</v>
      </c>
      <c r="E98" s="14">
        <v>4</v>
      </c>
      <c r="F98" s="14">
        <v>10</v>
      </c>
      <c r="G98" s="14">
        <v>0</v>
      </c>
      <c r="H98" s="14">
        <v>0</v>
      </c>
      <c r="I98" s="14" t="s">
        <v>384</v>
      </c>
      <c r="J98" s="15" t="s">
        <v>170</v>
      </c>
      <c r="K98" s="15"/>
      <c r="L98" s="15"/>
      <c r="M98" s="23"/>
      <c r="N98" s="22"/>
      <c r="O98" s="14"/>
      <c r="P98" s="16" t="s">
        <v>667</v>
      </c>
      <c r="Q98" s="10" t="str">
        <f t="shared" si="2"/>
        <v>fs_drp_low_level,</v>
      </c>
      <c r="R98" s="10" t="str">
        <f t="shared" si="3"/>
        <v>len(fs_drp_low_level) as fs_drp_low_level,</v>
      </c>
    </row>
    <row r="99" spans="1:18" x14ac:dyDescent="0.35">
      <c r="A99" s="14" t="s">
        <v>543</v>
      </c>
      <c r="B99" s="14" t="s">
        <v>389</v>
      </c>
      <c r="C99" s="14" t="s">
        <v>12</v>
      </c>
      <c r="D99" s="14" t="s">
        <v>133</v>
      </c>
      <c r="E99" s="14">
        <v>9</v>
      </c>
      <c r="F99" s="14">
        <v>19</v>
      </c>
      <c r="G99" s="14">
        <v>8</v>
      </c>
      <c r="H99" s="14">
        <v>0</v>
      </c>
      <c r="I99" s="14" t="s">
        <v>356</v>
      </c>
      <c r="J99" s="15" t="s">
        <v>170</v>
      </c>
      <c r="K99" s="15"/>
      <c r="L99" s="15"/>
      <c r="M99" s="23"/>
      <c r="N99" s="22"/>
      <c r="O99" s="14"/>
      <c r="P99" s="16" t="s">
        <v>667</v>
      </c>
      <c r="Q99" s="10" t="str">
        <f t="shared" si="2"/>
        <v>fs_qty_for_rental,</v>
      </c>
      <c r="R99" s="10" t="str">
        <f t="shared" si="3"/>
        <v>len(fs_qty_for_rental) as fs_qty_for_rental,</v>
      </c>
    </row>
    <row r="100" spans="1:18" x14ac:dyDescent="0.35">
      <c r="A100" s="14" t="s">
        <v>543</v>
      </c>
      <c r="B100" s="14" t="s">
        <v>372</v>
      </c>
      <c r="C100" s="14" t="s">
        <v>98</v>
      </c>
      <c r="D100" s="14" t="s">
        <v>373</v>
      </c>
      <c r="E100" s="14">
        <v>2</v>
      </c>
      <c r="F100" s="14">
        <v>5</v>
      </c>
      <c r="G100" s="14">
        <v>0</v>
      </c>
      <c r="H100" s="14">
        <v>0</v>
      </c>
      <c r="I100" s="14" t="s">
        <v>356</v>
      </c>
      <c r="J100" s="15" t="s">
        <v>170</v>
      </c>
      <c r="K100" s="15"/>
      <c r="L100" s="15"/>
      <c r="M100" s="23"/>
      <c r="N100" s="22"/>
      <c r="O100" s="14"/>
      <c r="P100" s="16" t="s">
        <v>667</v>
      </c>
      <c r="Q100" s="10" t="str">
        <f t="shared" si="2"/>
        <v>aps_sourcing_priority,</v>
      </c>
      <c r="R100" s="10" t="str">
        <f t="shared" si="3"/>
        <v>len(aps_sourcing_priority) as aps_sourcing_priority,</v>
      </c>
    </row>
    <row r="101" spans="1:18" x14ac:dyDescent="0.35">
      <c r="A101" s="14" t="s">
        <v>543</v>
      </c>
      <c r="B101" s="14" t="s">
        <v>416</v>
      </c>
      <c r="C101" s="14" t="s">
        <v>9</v>
      </c>
      <c r="D101" s="14" t="s">
        <v>417</v>
      </c>
      <c r="E101" s="14">
        <v>14</v>
      </c>
      <c r="F101" s="14">
        <v>7</v>
      </c>
      <c r="G101" s="14" t="s">
        <v>170</v>
      </c>
      <c r="H101" s="14">
        <v>1</v>
      </c>
      <c r="I101" s="14" t="s">
        <v>170</v>
      </c>
      <c r="J101" s="15" t="s">
        <v>170</v>
      </c>
      <c r="K101" s="15"/>
      <c r="L101" s="15"/>
      <c r="M101" s="23"/>
      <c r="N101" s="22"/>
      <c r="O101" s="14"/>
      <c r="P101" s="16" t="s">
        <v>667</v>
      </c>
      <c r="Q101" s="10" t="str">
        <f t="shared" si="2"/>
        <v>reserve_for_cust_num,</v>
      </c>
      <c r="R101" s="10" t="str">
        <f t="shared" si="3"/>
        <v>len(reserve_for_cust_num) as reserve_for_cust_num,</v>
      </c>
    </row>
    <row r="102" spans="1:18" x14ac:dyDescent="0.35">
      <c r="A102" s="14" t="s">
        <v>543</v>
      </c>
      <c r="B102" s="14" t="s">
        <v>418</v>
      </c>
      <c r="C102" s="14" t="s">
        <v>9</v>
      </c>
      <c r="D102" s="14" t="s">
        <v>419</v>
      </c>
      <c r="E102" s="14">
        <v>12</v>
      </c>
      <c r="F102" s="14">
        <v>6</v>
      </c>
      <c r="G102" s="14" t="s">
        <v>170</v>
      </c>
      <c r="H102" s="14">
        <v>1</v>
      </c>
      <c r="I102" s="14" t="s">
        <v>170</v>
      </c>
      <c r="J102" s="15" t="s">
        <v>170</v>
      </c>
      <c r="K102" s="15"/>
      <c r="L102" s="15"/>
      <c r="M102" s="23"/>
      <c r="N102" s="22"/>
      <c r="O102" s="14"/>
      <c r="P102" s="16" t="s">
        <v>667</v>
      </c>
      <c r="Q102" s="10" t="str">
        <f t="shared" si="2"/>
        <v>reserve_for_wc</v>
      </c>
      <c r="R102" s="10" t="str">
        <f t="shared" si="3"/>
        <v>len(reserve_for_wc) as reserve_for_wc,</v>
      </c>
    </row>
  </sheetData>
  <autoFilter ref="A1:P102" xr:uid="{00000000-0009-0000-0000-000002000000}"/>
  <pageMargins left="0.25" right="0.25" top="0.75" bottom="0.75" header="0.3" footer="0.3"/>
  <pageSetup scale="73" fitToHeight="0" orientation="landscape" r:id="rId1"/>
  <headerFooter>
    <oddHeader>&amp;L&amp;"-,Bold"&amp;14&amp;KFF0000&amp;A</oddHeader>
    <oddFooter>&amp;LPrinted: &amp;D &amp;T
&amp;Z&amp;F</oddFooter>
  </headerFooter>
  <customProperties>
    <customPr name="QAA_DRILLPATH_NODE_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  <pageSetUpPr fitToPage="1"/>
  </sheetPr>
  <dimension ref="A1:R81"/>
  <sheetViews>
    <sheetView workbookViewId="0">
      <pane xSplit="2" ySplit="1" topLeftCell="J44" activePane="bottomRight" state="frozen"/>
      <selection pane="topRight" activeCell="C1" sqref="C1"/>
      <selection pane="bottomLeft" activeCell="A2" sqref="A2"/>
      <selection pane="bottomRight" activeCell="N58" sqref="N58"/>
    </sheetView>
  </sheetViews>
  <sheetFormatPr defaultColWidth="8.7265625" defaultRowHeight="14.5" x14ac:dyDescent="0.35"/>
  <cols>
    <col min="1" max="1" width="11" style="24" bestFit="1" customWidth="1"/>
    <col min="2" max="2" width="24.1796875" style="24" bestFit="1" customWidth="1"/>
    <col min="3" max="3" width="14.26953125" style="24" bestFit="1" customWidth="1"/>
    <col min="4" max="4" width="18" style="24" hidden="1" customWidth="1"/>
    <col min="5" max="5" width="6.453125" style="24" hidden="1" customWidth="1"/>
    <col min="6" max="6" width="8.26953125" style="24" bestFit="1" customWidth="1"/>
    <col min="7" max="7" width="5" style="24" hidden="1" customWidth="1"/>
    <col min="8" max="8" width="7.7265625" style="24" hidden="1" customWidth="1"/>
    <col min="9" max="9" width="43.26953125" style="24" hidden="1" customWidth="1"/>
    <col min="10" max="10" width="10.7265625" style="24" bestFit="1" customWidth="1"/>
    <col min="11" max="11" width="13.54296875" style="4" customWidth="1"/>
    <col min="12" max="12" width="17.453125" style="4" bestFit="1" customWidth="1"/>
    <col min="13" max="13" width="13.81640625" style="4" bestFit="1" customWidth="1"/>
    <col min="14" max="14" width="31.54296875" style="3" bestFit="1" customWidth="1"/>
    <col min="15" max="15" width="15.81640625" style="3" customWidth="1"/>
    <col min="16" max="16" width="13.1796875" style="25" bestFit="1" customWidth="1"/>
    <col min="17" max="16384" width="8.7265625" style="24"/>
  </cols>
  <sheetData>
    <row r="1" spans="1:18" s="12" customFormat="1" x14ac:dyDescent="0.35">
      <c r="A1" s="17" t="s">
        <v>542</v>
      </c>
      <c r="B1" s="17" t="s">
        <v>344</v>
      </c>
      <c r="C1" s="17" t="s">
        <v>345</v>
      </c>
      <c r="D1" s="17" t="s">
        <v>346</v>
      </c>
      <c r="E1" s="17" t="s">
        <v>347</v>
      </c>
      <c r="F1" s="17" t="s">
        <v>348</v>
      </c>
      <c r="G1" s="17" t="s">
        <v>349</v>
      </c>
      <c r="H1" s="17" t="s">
        <v>350</v>
      </c>
      <c r="I1" s="17" t="s">
        <v>351</v>
      </c>
      <c r="J1" s="17" t="s">
        <v>352</v>
      </c>
      <c r="K1" s="18" t="s">
        <v>634</v>
      </c>
      <c r="L1" s="18" t="s">
        <v>635</v>
      </c>
      <c r="M1" s="20" t="s">
        <v>498</v>
      </c>
      <c r="N1" s="21" t="s">
        <v>370</v>
      </c>
      <c r="O1" s="21" t="s">
        <v>503</v>
      </c>
      <c r="P1" s="19" t="s">
        <v>636</v>
      </c>
    </row>
    <row r="2" spans="1:18" x14ac:dyDescent="0.35">
      <c r="A2" s="26" t="s">
        <v>620</v>
      </c>
      <c r="B2" s="26" t="s">
        <v>289</v>
      </c>
      <c r="C2" s="26" t="s">
        <v>9</v>
      </c>
      <c r="D2" s="26" t="s">
        <v>212</v>
      </c>
      <c r="E2" s="26">
        <v>16</v>
      </c>
      <c r="F2" s="26">
        <v>8</v>
      </c>
      <c r="G2" s="26" t="s">
        <v>170</v>
      </c>
      <c r="H2" s="26">
        <v>0</v>
      </c>
      <c r="I2" s="26" t="s">
        <v>369</v>
      </c>
      <c r="J2" s="26">
        <v>4</v>
      </c>
      <c r="K2" s="27"/>
      <c r="L2" s="27"/>
      <c r="M2" s="27" t="s">
        <v>499</v>
      </c>
      <c r="N2" s="22" t="s">
        <v>655</v>
      </c>
      <c r="O2" s="28"/>
      <c r="P2" s="29" t="s">
        <v>637</v>
      </c>
      <c r="Q2" s="10" t="str">
        <f>B2&amp;IF(A3="","",",")</f>
        <v>site_ref,</v>
      </c>
      <c r="R2" s="10" t="str">
        <f>"len("&amp;B2&amp;") as "&amp;B2&amp;","</f>
        <v>len(site_ref) as site_ref,</v>
      </c>
    </row>
    <row r="3" spans="1:18" x14ac:dyDescent="0.35">
      <c r="A3" s="26" t="s">
        <v>620</v>
      </c>
      <c r="B3" s="26" t="s">
        <v>424</v>
      </c>
      <c r="C3" s="26" t="s">
        <v>9</v>
      </c>
      <c r="D3" s="26" t="s">
        <v>303</v>
      </c>
      <c r="E3" s="26">
        <v>8</v>
      </c>
      <c r="F3" s="26">
        <v>4</v>
      </c>
      <c r="G3" s="26" t="s">
        <v>170</v>
      </c>
      <c r="H3" s="26">
        <v>0</v>
      </c>
      <c r="I3" s="26" t="s">
        <v>170</v>
      </c>
      <c r="J3" s="26">
        <v>1</v>
      </c>
      <c r="K3" s="15" t="s">
        <v>647</v>
      </c>
      <c r="L3" s="15" t="s">
        <v>648</v>
      </c>
      <c r="M3" s="27" t="s">
        <v>499</v>
      </c>
      <c r="N3" s="28" t="s">
        <v>656</v>
      </c>
      <c r="O3" s="28"/>
      <c r="P3" s="29" t="s">
        <v>637</v>
      </c>
      <c r="Q3" s="10" t="str">
        <f t="shared" ref="Q3:Q66" si="0">B3&amp;IF(A4="","",",")</f>
        <v>whse,</v>
      </c>
      <c r="R3" s="10" t="str">
        <f t="shared" ref="R3:R66" si="1">"len("&amp;B3&amp;") as "&amp;B3&amp;","</f>
        <v>len(whse) as whse,</v>
      </c>
    </row>
    <row r="4" spans="1:18" x14ac:dyDescent="0.35">
      <c r="A4" s="26" t="s">
        <v>620</v>
      </c>
      <c r="B4" s="26" t="s">
        <v>147</v>
      </c>
      <c r="C4" s="26" t="s">
        <v>9</v>
      </c>
      <c r="D4" s="26" t="s">
        <v>10</v>
      </c>
      <c r="E4" s="26">
        <v>60</v>
      </c>
      <c r="F4" s="26">
        <v>30</v>
      </c>
      <c r="G4" s="26" t="s">
        <v>170</v>
      </c>
      <c r="H4" s="26">
        <v>0</v>
      </c>
      <c r="I4" s="26" t="s">
        <v>170</v>
      </c>
      <c r="J4" s="26">
        <v>2</v>
      </c>
      <c r="K4" s="15" t="s">
        <v>647</v>
      </c>
      <c r="L4" s="15" t="s">
        <v>640</v>
      </c>
      <c r="M4" s="27"/>
      <c r="N4" s="28"/>
      <c r="O4" s="28"/>
      <c r="P4" s="29" t="s">
        <v>637</v>
      </c>
      <c r="Q4" s="10" t="str">
        <f t="shared" si="0"/>
        <v>item,</v>
      </c>
      <c r="R4" s="10" t="str">
        <f t="shared" si="1"/>
        <v>len(item) as item,</v>
      </c>
    </row>
    <row r="5" spans="1:18" x14ac:dyDescent="0.35">
      <c r="A5" s="26" t="s">
        <v>620</v>
      </c>
      <c r="B5" s="26" t="s">
        <v>484</v>
      </c>
      <c r="C5" s="26" t="s">
        <v>98</v>
      </c>
      <c r="D5" s="26" t="s">
        <v>471</v>
      </c>
      <c r="E5" s="26">
        <v>2</v>
      </c>
      <c r="F5" s="26">
        <v>5</v>
      </c>
      <c r="G5" s="26">
        <v>0</v>
      </c>
      <c r="H5" s="26">
        <v>0</v>
      </c>
      <c r="I5" s="26" t="s">
        <v>356</v>
      </c>
      <c r="J5" s="26" t="s">
        <v>170</v>
      </c>
      <c r="K5" s="15"/>
      <c r="L5" s="15"/>
      <c r="M5" s="27" t="s">
        <v>499</v>
      </c>
      <c r="N5" s="28" t="s">
        <v>496</v>
      </c>
      <c r="O5" s="28"/>
      <c r="P5" s="29" t="s">
        <v>637</v>
      </c>
      <c r="Q5" s="10" t="str">
        <f t="shared" si="0"/>
        <v>rank,</v>
      </c>
      <c r="R5" s="10" t="str">
        <f t="shared" si="1"/>
        <v>len(rank) as rank,</v>
      </c>
    </row>
    <row r="6" spans="1:18" ht="43.5" x14ac:dyDescent="0.35">
      <c r="A6" s="26" t="s">
        <v>620</v>
      </c>
      <c r="B6" s="26" t="s">
        <v>466</v>
      </c>
      <c r="C6" s="26" t="s">
        <v>9</v>
      </c>
      <c r="D6" s="26" t="s">
        <v>41</v>
      </c>
      <c r="E6" s="26">
        <v>30</v>
      </c>
      <c r="F6" s="26">
        <v>15</v>
      </c>
      <c r="G6" s="26" t="s">
        <v>170</v>
      </c>
      <c r="H6" s="26">
        <v>0</v>
      </c>
      <c r="I6" s="26" t="s">
        <v>170</v>
      </c>
      <c r="J6" s="26">
        <v>3</v>
      </c>
      <c r="K6" s="15" t="s">
        <v>647</v>
      </c>
      <c r="L6" s="34" t="s">
        <v>657</v>
      </c>
      <c r="M6" s="27" t="s">
        <v>499</v>
      </c>
      <c r="N6" s="28" t="s">
        <v>681</v>
      </c>
      <c r="O6" s="28" t="s">
        <v>658</v>
      </c>
      <c r="P6" s="29" t="s">
        <v>637</v>
      </c>
      <c r="Q6" s="10" t="str">
        <f t="shared" si="0"/>
        <v>loc,</v>
      </c>
      <c r="R6" s="10" t="str">
        <f t="shared" si="1"/>
        <v>len(loc) as loc,</v>
      </c>
    </row>
    <row r="7" spans="1:18" x14ac:dyDescent="0.35">
      <c r="A7" s="26" t="s">
        <v>620</v>
      </c>
      <c r="B7" s="26" t="s">
        <v>402</v>
      </c>
      <c r="C7" s="26" t="s">
        <v>12</v>
      </c>
      <c r="D7" s="26" t="s">
        <v>133</v>
      </c>
      <c r="E7" s="26">
        <v>9</v>
      </c>
      <c r="F7" s="26">
        <v>19</v>
      </c>
      <c r="G7" s="26">
        <v>8</v>
      </c>
      <c r="H7" s="26">
        <v>1</v>
      </c>
      <c r="I7" s="26" t="s">
        <v>356</v>
      </c>
      <c r="J7" s="26" t="s">
        <v>170</v>
      </c>
      <c r="K7" s="27" t="s">
        <v>647</v>
      </c>
      <c r="L7" s="27" t="s">
        <v>649</v>
      </c>
      <c r="M7" s="27" t="s">
        <v>616</v>
      </c>
      <c r="N7" s="28" t="s">
        <v>544</v>
      </c>
      <c r="O7" s="28"/>
      <c r="P7" s="29" t="s">
        <v>637</v>
      </c>
      <c r="Q7" s="10" t="str">
        <f t="shared" si="0"/>
        <v>qty_on_hand,</v>
      </c>
      <c r="R7" s="10" t="str">
        <f t="shared" si="1"/>
        <v>len(qty_on_hand) as qty_on_hand,</v>
      </c>
    </row>
    <row r="8" spans="1:18" x14ac:dyDescent="0.35">
      <c r="A8" s="26" t="s">
        <v>620</v>
      </c>
      <c r="B8" s="26" t="s">
        <v>469</v>
      </c>
      <c r="C8" s="26" t="s">
        <v>4</v>
      </c>
      <c r="D8" s="26" t="s">
        <v>5</v>
      </c>
      <c r="E8" s="26">
        <v>1</v>
      </c>
      <c r="F8" s="26">
        <v>3</v>
      </c>
      <c r="G8" s="26">
        <v>0</v>
      </c>
      <c r="H8" s="26">
        <v>1</v>
      </c>
      <c r="I8" s="26" t="s">
        <v>356</v>
      </c>
      <c r="J8" s="26" t="s">
        <v>170</v>
      </c>
      <c r="K8" s="27"/>
      <c r="L8" s="27"/>
      <c r="M8" s="27"/>
      <c r="N8" s="28"/>
      <c r="O8" s="28"/>
      <c r="P8" s="29" t="s">
        <v>667</v>
      </c>
      <c r="Q8" s="10" t="str">
        <f t="shared" si="0"/>
        <v>mrb_flag,</v>
      </c>
      <c r="R8" s="10" t="str">
        <f t="shared" si="1"/>
        <v>len(mrb_flag) as mrb_flag,</v>
      </c>
    </row>
    <row r="9" spans="1:18" x14ac:dyDescent="0.35">
      <c r="A9" s="26" t="s">
        <v>620</v>
      </c>
      <c r="B9" s="26" t="s">
        <v>467</v>
      </c>
      <c r="C9" s="26" t="s">
        <v>1</v>
      </c>
      <c r="D9" s="26" t="s">
        <v>468</v>
      </c>
      <c r="E9" s="26">
        <v>2</v>
      </c>
      <c r="F9" s="26">
        <v>1</v>
      </c>
      <c r="G9" s="26" t="s">
        <v>170</v>
      </c>
      <c r="H9" s="26">
        <v>1</v>
      </c>
      <c r="I9" s="26" t="s">
        <v>358</v>
      </c>
      <c r="J9" s="26" t="s">
        <v>170</v>
      </c>
      <c r="K9" s="27"/>
      <c r="L9" s="27"/>
      <c r="M9" s="27"/>
      <c r="N9" s="28"/>
      <c r="O9" s="28"/>
      <c r="P9" s="29" t="s">
        <v>667</v>
      </c>
      <c r="Q9" s="10" t="str">
        <f t="shared" si="0"/>
        <v>loc_type,</v>
      </c>
      <c r="R9" s="10" t="str">
        <f t="shared" si="1"/>
        <v>len(loc_type) as loc_type,</v>
      </c>
    </row>
    <row r="10" spans="1:18" x14ac:dyDescent="0.35">
      <c r="A10" s="26" t="s">
        <v>620</v>
      </c>
      <c r="B10" s="26" t="s">
        <v>444</v>
      </c>
      <c r="C10" s="26" t="s">
        <v>9</v>
      </c>
      <c r="D10" s="26" t="s">
        <v>430</v>
      </c>
      <c r="E10" s="26">
        <v>24</v>
      </c>
      <c r="F10" s="26">
        <v>12</v>
      </c>
      <c r="G10" s="26" t="s">
        <v>170</v>
      </c>
      <c r="H10" s="26">
        <v>1</v>
      </c>
      <c r="I10" s="26" t="s">
        <v>170</v>
      </c>
      <c r="J10" s="26" t="s">
        <v>170</v>
      </c>
      <c r="K10" s="27"/>
      <c r="L10" s="27"/>
      <c r="M10" s="27" t="s">
        <v>499</v>
      </c>
      <c r="N10" s="28" t="str">
        <f>"distacct_mst."&amp;B10</f>
        <v>distacct_mst.inv_acct</v>
      </c>
      <c r="O10" s="28"/>
      <c r="P10" s="29" t="s">
        <v>697</v>
      </c>
      <c r="Q10" s="10" t="str">
        <f t="shared" si="0"/>
        <v>inv_acct,</v>
      </c>
      <c r="R10" s="10" t="str">
        <f t="shared" si="1"/>
        <v>len(inv_acct) as inv_acct,</v>
      </c>
    </row>
    <row r="11" spans="1:18" ht="43.5" x14ac:dyDescent="0.35">
      <c r="A11" s="26" t="s">
        <v>620</v>
      </c>
      <c r="B11" s="26" t="s">
        <v>328</v>
      </c>
      <c r="C11" s="26" t="s">
        <v>12</v>
      </c>
      <c r="D11" s="26" t="s">
        <v>13</v>
      </c>
      <c r="E11" s="26">
        <v>13</v>
      </c>
      <c r="F11" s="26">
        <v>20</v>
      </c>
      <c r="G11" s="26">
        <v>8</v>
      </c>
      <c r="H11" s="26">
        <v>1</v>
      </c>
      <c r="I11" s="26" t="s">
        <v>356</v>
      </c>
      <c r="J11" s="26" t="s">
        <v>170</v>
      </c>
      <c r="K11" s="27" t="s">
        <v>647</v>
      </c>
      <c r="L11" s="27" t="s">
        <v>654</v>
      </c>
      <c r="M11" s="27" t="s">
        <v>499</v>
      </c>
      <c r="N11" s="28" t="s">
        <v>688</v>
      </c>
      <c r="O11" s="28"/>
      <c r="P11" s="29" t="s">
        <v>697</v>
      </c>
      <c r="Q11" s="10" t="str">
        <f t="shared" si="0"/>
        <v>unit_cost,</v>
      </c>
      <c r="R11" s="10" t="str">
        <f t="shared" si="1"/>
        <v>len(unit_cost) as unit_cost,</v>
      </c>
    </row>
    <row r="12" spans="1:18" x14ac:dyDescent="0.35">
      <c r="A12" s="26" t="s">
        <v>620</v>
      </c>
      <c r="B12" s="26" t="s">
        <v>482</v>
      </c>
      <c r="C12" s="26" t="s">
        <v>4</v>
      </c>
      <c r="D12" s="26" t="s">
        <v>5</v>
      </c>
      <c r="E12" s="26">
        <v>1</v>
      </c>
      <c r="F12" s="26">
        <v>3</v>
      </c>
      <c r="G12" s="26">
        <v>0</v>
      </c>
      <c r="H12" s="26">
        <v>1</v>
      </c>
      <c r="I12" s="26" t="s">
        <v>355</v>
      </c>
      <c r="J12" s="26" t="s">
        <v>170</v>
      </c>
      <c r="K12" s="27"/>
      <c r="L12" s="27"/>
      <c r="M12" s="27" t="s">
        <v>499</v>
      </c>
      <c r="N12" s="28" t="s">
        <v>496</v>
      </c>
      <c r="O12" s="28"/>
      <c r="P12" s="29" t="s">
        <v>637</v>
      </c>
      <c r="Q12" s="10" t="str">
        <f t="shared" si="0"/>
        <v>perm_flag,</v>
      </c>
      <c r="R12" s="10" t="str">
        <f t="shared" si="1"/>
        <v>len(perm_flag) as perm_flag,</v>
      </c>
    </row>
    <row r="13" spans="1:18" x14ac:dyDescent="0.35">
      <c r="A13" s="26" t="s">
        <v>620</v>
      </c>
      <c r="B13" s="26" t="s">
        <v>483</v>
      </c>
      <c r="C13" s="26" t="s">
        <v>12</v>
      </c>
      <c r="D13" s="26" t="s">
        <v>133</v>
      </c>
      <c r="E13" s="26">
        <v>9</v>
      </c>
      <c r="F13" s="26">
        <v>19</v>
      </c>
      <c r="G13" s="26">
        <v>8</v>
      </c>
      <c r="H13" s="26">
        <v>1</v>
      </c>
      <c r="I13" s="26" t="s">
        <v>356</v>
      </c>
      <c r="J13" s="26" t="s">
        <v>170</v>
      </c>
      <c r="K13" s="27"/>
      <c r="L13" s="27"/>
      <c r="M13" s="27"/>
      <c r="N13" s="28"/>
      <c r="O13" s="28"/>
      <c r="P13" s="29" t="s">
        <v>667</v>
      </c>
      <c r="Q13" s="10" t="str">
        <f t="shared" si="0"/>
        <v>qty_rsvd,</v>
      </c>
      <c r="R13" s="10" t="str">
        <f t="shared" si="1"/>
        <v>len(qty_rsvd) as qty_rsvd,</v>
      </c>
    </row>
    <row r="14" spans="1:18" ht="43.5" x14ac:dyDescent="0.35">
      <c r="A14" s="26" t="s">
        <v>620</v>
      </c>
      <c r="B14" s="26" t="s">
        <v>174</v>
      </c>
      <c r="C14" s="26" t="s">
        <v>12</v>
      </c>
      <c r="D14" s="26" t="s">
        <v>13</v>
      </c>
      <c r="E14" s="26">
        <v>13</v>
      </c>
      <c r="F14" s="26">
        <v>20</v>
      </c>
      <c r="G14" s="26">
        <v>8</v>
      </c>
      <c r="H14" s="26">
        <v>1</v>
      </c>
      <c r="I14" s="26" t="s">
        <v>356</v>
      </c>
      <c r="J14" s="26" t="s">
        <v>170</v>
      </c>
      <c r="K14" s="27" t="s">
        <v>647</v>
      </c>
      <c r="L14" s="27" t="s">
        <v>654</v>
      </c>
      <c r="M14" s="27" t="s">
        <v>499</v>
      </c>
      <c r="N14" s="28" t="s">
        <v>688</v>
      </c>
      <c r="O14" s="28"/>
      <c r="P14" s="29" t="s">
        <v>697</v>
      </c>
      <c r="Q14" s="10" t="str">
        <f t="shared" si="0"/>
        <v>matl_cost,</v>
      </c>
      <c r="R14" s="10" t="str">
        <f t="shared" si="1"/>
        <v>len(matl_cost) as matl_cost,</v>
      </c>
    </row>
    <row r="15" spans="1:18" x14ac:dyDescent="0.35">
      <c r="A15" s="26" t="s">
        <v>620</v>
      </c>
      <c r="B15" s="26" t="s">
        <v>156</v>
      </c>
      <c r="C15" s="26" t="s">
        <v>12</v>
      </c>
      <c r="D15" s="26" t="s">
        <v>13</v>
      </c>
      <c r="E15" s="26">
        <v>13</v>
      </c>
      <c r="F15" s="26">
        <v>20</v>
      </c>
      <c r="G15" s="26">
        <v>8</v>
      </c>
      <c r="H15" s="26">
        <v>1</v>
      </c>
      <c r="I15" s="26" t="s">
        <v>356</v>
      </c>
      <c r="J15" s="26" t="s">
        <v>170</v>
      </c>
      <c r="K15" s="27"/>
      <c r="L15" s="27"/>
      <c r="M15" s="27"/>
      <c r="N15" s="28"/>
      <c r="O15" s="28"/>
      <c r="P15" s="29" t="s">
        <v>667</v>
      </c>
      <c r="Q15" s="10" t="str">
        <f t="shared" si="0"/>
        <v>lbr_cost,</v>
      </c>
      <c r="R15" s="10" t="str">
        <f t="shared" si="1"/>
        <v>len(lbr_cost) as lbr_cost,</v>
      </c>
    </row>
    <row r="16" spans="1:18" x14ac:dyDescent="0.35">
      <c r="A16" s="26" t="s">
        <v>620</v>
      </c>
      <c r="B16" s="26" t="s">
        <v>134</v>
      </c>
      <c r="C16" s="26" t="s">
        <v>12</v>
      </c>
      <c r="D16" s="26" t="s">
        <v>13</v>
      </c>
      <c r="E16" s="26">
        <v>13</v>
      </c>
      <c r="F16" s="26">
        <v>20</v>
      </c>
      <c r="G16" s="26">
        <v>8</v>
      </c>
      <c r="H16" s="26">
        <v>1</v>
      </c>
      <c r="I16" s="26" t="s">
        <v>356</v>
      </c>
      <c r="J16" s="26" t="s">
        <v>170</v>
      </c>
      <c r="K16" s="27"/>
      <c r="L16" s="27"/>
      <c r="M16" s="27"/>
      <c r="N16" s="28"/>
      <c r="O16" s="28"/>
      <c r="P16" s="29" t="s">
        <v>667</v>
      </c>
      <c r="Q16" s="10" t="str">
        <f t="shared" si="0"/>
        <v>fovhd_cost,</v>
      </c>
      <c r="R16" s="10" t="str">
        <f t="shared" si="1"/>
        <v>len(fovhd_cost) as fovhd_cost,</v>
      </c>
    </row>
    <row r="17" spans="1:18" x14ac:dyDescent="0.35">
      <c r="A17" s="26" t="s">
        <v>620</v>
      </c>
      <c r="B17" s="26" t="s">
        <v>340</v>
      </c>
      <c r="C17" s="26" t="s">
        <v>12</v>
      </c>
      <c r="D17" s="26" t="s">
        <v>13</v>
      </c>
      <c r="E17" s="26">
        <v>13</v>
      </c>
      <c r="F17" s="26">
        <v>20</v>
      </c>
      <c r="G17" s="26">
        <v>8</v>
      </c>
      <c r="H17" s="26">
        <v>1</v>
      </c>
      <c r="I17" s="26" t="s">
        <v>356</v>
      </c>
      <c r="J17" s="26" t="s">
        <v>170</v>
      </c>
      <c r="K17" s="27"/>
      <c r="L17" s="27"/>
      <c r="M17" s="27"/>
      <c r="N17" s="28"/>
      <c r="O17" s="28"/>
      <c r="P17" s="29" t="s">
        <v>667</v>
      </c>
      <c r="Q17" s="10" t="str">
        <f t="shared" si="0"/>
        <v>vovhd_cost,</v>
      </c>
      <c r="R17" s="10" t="str">
        <f t="shared" si="1"/>
        <v>len(vovhd_cost) as vovhd_cost,</v>
      </c>
    </row>
    <row r="18" spans="1:18" x14ac:dyDescent="0.35">
      <c r="A18" s="26" t="s">
        <v>620</v>
      </c>
      <c r="B18" s="26" t="s">
        <v>196</v>
      </c>
      <c r="C18" s="26" t="s">
        <v>12</v>
      </c>
      <c r="D18" s="26" t="s">
        <v>13</v>
      </c>
      <c r="E18" s="26">
        <v>13</v>
      </c>
      <c r="F18" s="26">
        <v>20</v>
      </c>
      <c r="G18" s="26">
        <v>8</v>
      </c>
      <c r="H18" s="26">
        <v>1</v>
      </c>
      <c r="I18" s="26" t="s">
        <v>356</v>
      </c>
      <c r="J18" s="26" t="s">
        <v>170</v>
      </c>
      <c r="K18" s="27"/>
      <c r="L18" s="27"/>
      <c r="M18" s="27"/>
      <c r="N18" s="28"/>
      <c r="O18" s="28"/>
      <c r="P18" s="29" t="s">
        <v>667</v>
      </c>
      <c r="Q18" s="10" t="str">
        <f t="shared" si="0"/>
        <v>out_cost,</v>
      </c>
      <c r="R18" s="10" t="str">
        <f t="shared" si="1"/>
        <v>len(out_cost) as out_cost,</v>
      </c>
    </row>
    <row r="19" spans="1:18" x14ac:dyDescent="0.35">
      <c r="A19" s="26" t="s">
        <v>620</v>
      </c>
      <c r="B19" s="26" t="s">
        <v>456</v>
      </c>
      <c r="C19" s="26" t="s">
        <v>9</v>
      </c>
      <c r="D19" s="26" t="s">
        <v>430</v>
      </c>
      <c r="E19" s="26">
        <v>24</v>
      </c>
      <c r="F19" s="26">
        <v>12</v>
      </c>
      <c r="G19" s="26" t="s">
        <v>170</v>
      </c>
      <c r="H19" s="26">
        <v>1</v>
      </c>
      <c r="I19" s="26" t="s">
        <v>170</v>
      </c>
      <c r="J19" s="26" t="s">
        <v>170</v>
      </c>
      <c r="K19" s="27"/>
      <c r="L19" s="27"/>
      <c r="M19" s="27" t="s">
        <v>499</v>
      </c>
      <c r="N19" s="28" t="str">
        <f>"distacct_mst."&amp;B19</f>
        <v>distacct_mst.lbr_acct</v>
      </c>
      <c r="O19" s="28"/>
      <c r="P19" s="29" t="s">
        <v>697</v>
      </c>
      <c r="Q19" s="10" t="str">
        <f t="shared" si="0"/>
        <v>lbr_acct,</v>
      </c>
      <c r="R19" s="10" t="str">
        <f t="shared" si="1"/>
        <v>len(lbr_acct) as lbr_acct,</v>
      </c>
    </row>
    <row r="20" spans="1:18" x14ac:dyDescent="0.35">
      <c r="A20" s="26" t="s">
        <v>620</v>
      </c>
      <c r="B20" s="26" t="s">
        <v>429</v>
      </c>
      <c r="C20" s="26" t="s">
        <v>9</v>
      </c>
      <c r="D20" s="26" t="s">
        <v>430</v>
      </c>
      <c r="E20" s="26">
        <v>24</v>
      </c>
      <c r="F20" s="26">
        <v>12</v>
      </c>
      <c r="G20" s="26" t="s">
        <v>170</v>
      </c>
      <c r="H20" s="26">
        <v>1</v>
      </c>
      <c r="I20" s="26" t="s">
        <v>170</v>
      </c>
      <c r="J20" s="26" t="s">
        <v>170</v>
      </c>
      <c r="K20" s="27"/>
      <c r="L20" s="27"/>
      <c r="M20" s="27" t="s">
        <v>499</v>
      </c>
      <c r="N20" s="28" t="str">
        <f t="shared" ref="N20:N22" si="2">"distacct_mst."&amp;B20</f>
        <v>distacct_mst.fovhd_acct</v>
      </c>
      <c r="O20" s="28"/>
      <c r="P20" s="29" t="s">
        <v>697</v>
      </c>
      <c r="Q20" s="10" t="str">
        <f t="shared" si="0"/>
        <v>fovhd_acct,</v>
      </c>
      <c r="R20" s="10" t="str">
        <f t="shared" si="1"/>
        <v>len(fovhd_acct) as fovhd_acct,</v>
      </c>
    </row>
    <row r="21" spans="1:18" x14ac:dyDescent="0.35">
      <c r="A21" s="26" t="s">
        <v>620</v>
      </c>
      <c r="B21" s="26" t="s">
        <v>485</v>
      </c>
      <c r="C21" s="26" t="s">
        <v>9</v>
      </c>
      <c r="D21" s="26" t="s">
        <v>430</v>
      </c>
      <c r="E21" s="26">
        <v>24</v>
      </c>
      <c r="F21" s="26">
        <v>12</v>
      </c>
      <c r="G21" s="26" t="s">
        <v>170</v>
      </c>
      <c r="H21" s="26">
        <v>1</v>
      </c>
      <c r="I21" s="26" t="s">
        <v>170</v>
      </c>
      <c r="J21" s="26" t="s">
        <v>170</v>
      </c>
      <c r="K21" s="27"/>
      <c r="L21" s="27"/>
      <c r="M21" s="27" t="s">
        <v>499</v>
      </c>
      <c r="N21" s="28" t="str">
        <f t="shared" si="2"/>
        <v>distacct_mst.vovhd_acct</v>
      </c>
      <c r="O21" s="28"/>
      <c r="P21" s="29" t="s">
        <v>697</v>
      </c>
      <c r="Q21" s="10" t="str">
        <f t="shared" si="0"/>
        <v>vovhd_acct,</v>
      </c>
      <c r="R21" s="10" t="str">
        <f t="shared" si="1"/>
        <v>len(vovhd_acct) as vovhd_acct,</v>
      </c>
    </row>
    <row r="22" spans="1:18" x14ac:dyDescent="0.35">
      <c r="A22" s="26" t="s">
        <v>620</v>
      </c>
      <c r="B22" s="26" t="s">
        <v>472</v>
      </c>
      <c r="C22" s="26" t="s">
        <v>9</v>
      </c>
      <c r="D22" s="26" t="s">
        <v>430</v>
      </c>
      <c r="E22" s="26">
        <v>24</v>
      </c>
      <c r="F22" s="26">
        <v>12</v>
      </c>
      <c r="G22" s="26" t="s">
        <v>170</v>
      </c>
      <c r="H22" s="26">
        <v>1</v>
      </c>
      <c r="I22" s="26" t="s">
        <v>170</v>
      </c>
      <c r="J22" s="26" t="s">
        <v>170</v>
      </c>
      <c r="K22" s="27"/>
      <c r="L22" s="27"/>
      <c r="M22" s="27" t="s">
        <v>499</v>
      </c>
      <c r="N22" s="28" t="str">
        <f t="shared" si="2"/>
        <v>distacct_mst.out_acct</v>
      </c>
      <c r="O22" s="28"/>
      <c r="P22" s="29" t="s">
        <v>697</v>
      </c>
      <c r="Q22" s="10" t="str">
        <f t="shared" si="0"/>
        <v>out_acct,</v>
      </c>
      <c r="R22" s="10" t="str">
        <f t="shared" si="1"/>
        <v>len(out_acct) as out_acct,</v>
      </c>
    </row>
    <row r="23" spans="1:18" x14ac:dyDescent="0.35">
      <c r="A23" s="26" t="s">
        <v>620</v>
      </c>
      <c r="B23" s="26" t="s">
        <v>495</v>
      </c>
      <c r="C23" s="26" t="s">
        <v>9</v>
      </c>
      <c r="D23" s="26" t="s">
        <v>419</v>
      </c>
      <c r="E23" s="26">
        <v>12</v>
      </c>
      <c r="F23" s="26">
        <v>6</v>
      </c>
      <c r="G23" s="26" t="s">
        <v>170</v>
      </c>
      <c r="H23" s="26">
        <v>1</v>
      </c>
      <c r="I23" s="26" t="s">
        <v>170</v>
      </c>
      <c r="J23" s="26" t="s">
        <v>170</v>
      </c>
      <c r="K23" s="27"/>
      <c r="L23" s="27"/>
      <c r="M23" s="27"/>
      <c r="N23" s="28"/>
      <c r="O23" s="28"/>
      <c r="P23" s="29" t="s">
        <v>667</v>
      </c>
      <c r="Q23" s="10" t="str">
        <f t="shared" si="0"/>
        <v>wc,</v>
      </c>
      <c r="R23" s="10" t="str">
        <f t="shared" si="1"/>
        <v>len(wc) as wc,</v>
      </c>
    </row>
    <row r="24" spans="1:18" x14ac:dyDescent="0.35">
      <c r="A24" s="26" t="s">
        <v>620</v>
      </c>
      <c r="B24" s="26" t="s">
        <v>445</v>
      </c>
      <c r="C24" s="26" t="s">
        <v>9</v>
      </c>
      <c r="D24" s="26" t="s">
        <v>432</v>
      </c>
      <c r="E24" s="26">
        <v>8</v>
      </c>
      <c r="F24" s="26">
        <v>4</v>
      </c>
      <c r="G24" s="26" t="s">
        <v>170</v>
      </c>
      <c r="H24" s="26">
        <v>1</v>
      </c>
      <c r="I24" s="26" t="s">
        <v>170</v>
      </c>
      <c r="J24" s="26" t="s">
        <v>170</v>
      </c>
      <c r="K24" s="27"/>
      <c r="L24" s="27"/>
      <c r="M24" s="27" t="s">
        <v>499</v>
      </c>
      <c r="N24" s="28" t="str">
        <f t="shared" ref="N24:N43" si="3">"distacct_mst."&amp;B24</f>
        <v>distacct_mst.inv_acct_unit1</v>
      </c>
      <c r="O24" s="28"/>
      <c r="P24" s="29" t="s">
        <v>697</v>
      </c>
      <c r="Q24" s="10" t="str">
        <f t="shared" si="0"/>
        <v>inv_acct_unit1,</v>
      </c>
      <c r="R24" s="10" t="str">
        <f t="shared" si="1"/>
        <v>len(inv_acct_unit1) as inv_acct_unit1,</v>
      </c>
    </row>
    <row r="25" spans="1:18" x14ac:dyDescent="0.35">
      <c r="A25" s="26" t="s">
        <v>620</v>
      </c>
      <c r="B25" s="26" t="s">
        <v>446</v>
      </c>
      <c r="C25" s="26" t="s">
        <v>9</v>
      </c>
      <c r="D25" s="26" t="s">
        <v>434</v>
      </c>
      <c r="E25" s="26">
        <v>8</v>
      </c>
      <c r="F25" s="26">
        <v>4</v>
      </c>
      <c r="G25" s="26" t="s">
        <v>170</v>
      </c>
      <c r="H25" s="26">
        <v>1</v>
      </c>
      <c r="I25" s="26" t="s">
        <v>170</v>
      </c>
      <c r="J25" s="26" t="s">
        <v>170</v>
      </c>
      <c r="K25" s="27"/>
      <c r="L25" s="27"/>
      <c r="M25" s="27" t="s">
        <v>499</v>
      </c>
      <c r="N25" s="28" t="str">
        <f t="shared" si="3"/>
        <v>distacct_mst.inv_acct_unit2</v>
      </c>
      <c r="O25" s="28"/>
      <c r="P25" s="29" t="s">
        <v>697</v>
      </c>
      <c r="Q25" s="10" t="str">
        <f t="shared" si="0"/>
        <v>inv_acct_unit2,</v>
      </c>
      <c r="R25" s="10" t="str">
        <f t="shared" si="1"/>
        <v>len(inv_acct_unit2) as inv_acct_unit2,</v>
      </c>
    </row>
    <row r="26" spans="1:18" x14ac:dyDescent="0.35">
      <c r="A26" s="26" t="s">
        <v>620</v>
      </c>
      <c r="B26" s="26" t="s">
        <v>447</v>
      </c>
      <c r="C26" s="26" t="s">
        <v>9</v>
      </c>
      <c r="D26" s="26" t="s">
        <v>436</v>
      </c>
      <c r="E26" s="26">
        <v>8</v>
      </c>
      <c r="F26" s="26">
        <v>4</v>
      </c>
      <c r="G26" s="26" t="s">
        <v>170</v>
      </c>
      <c r="H26" s="26">
        <v>1</v>
      </c>
      <c r="I26" s="26" t="s">
        <v>170</v>
      </c>
      <c r="J26" s="26" t="s">
        <v>170</v>
      </c>
      <c r="K26" s="27"/>
      <c r="L26" s="27"/>
      <c r="M26" s="27" t="s">
        <v>499</v>
      </c>
      <c r="N26" s="28" t="str">
        <f t="shared" si="3"/>
        <v>distacct_mst.inv_acct_unit3</v>
      </c>
      <c r="O26" s="28"/>
      <c r="P26" s="29" t="s">
        <v>697</v>
      </c>
      <c r="Q26" s="10" t="str">
        <f t="shared" si="0"/>
        <v>inv_acct_unit3,</v>
      </c>
      <c r="R26" s="10" t="str">
        <f t="shared" si="1"/>
        <v>len(inv_acct_unit3) as inv_acct_unit3,</v>
      </c>
    </row>
    <row r="27" spans="1:18" x14ac:dyDescent="0.35">
      <c r="A27" s="26" t="s">
        <v>620</v>
      </c>
      <c r="B27" s="26" t="s">
        <v>448</v>
      </c>
      <c r="C27" s="26" t="s">
        <v>9</v>
      </c>
      <c r="D27" s="26" t="s">
        <v>438</v>
      </c>
      <c r="E27" s="26">
        <v>8</v>
      </c>
      <c r="F27" s="26">
        <v>4</v>
      </c>
      <c r="G27" s="26" t="s">
        <v>170</v>
      </c>
      <c r="H27" s="26">
        <v>1</v>
      </c>
      <c r="I27" s="26" t="s">
        <v>170</v>
      </c>
      <c r="J27" s="26" t="s">
        <v>170</v>
      </c>
      <c r="K27" s="27"/>
      <c r="L27" s="27"/>
      <c r="M27" s="27" t="s">
        <v>499</v>
      </c>
      <c r="N27" s="28" t="str">
        <f t="shared" si="3"/>
        <v>distacct_mst.inv_acct_unit4</v>
      </c>
      <c r="O27" s="28"/>
      <c r="P27" s="29" t="s">
        <v>697</v>
      </c>
      <c r="Q27" s="10" t="str">
        <f t="shared" si="0"/>
        <v>inv_acct_unit4,</v>
      </c>
      <c r="R27" s="10" t="str">
        <f t="shared" si="1"/>
        <v>len(inv_acct_unit4) as inv_acct_unit4,</v>
      </c>
    </row>
    <row r="28" spans="1:18" x14ac:dyDescent="0.35">
      <c r="A28" s="26" t="s">
        <v>620</v>
      </c>
      <c r="B28" s="26" t="s">
        <v>457</v>
      </c>
      <c r="C28" s="26" t="s">
        <v>9</v>
      </c>
      <c r="D28" s="26" t="s">
        <v>432</v>
      </c>
      <c r="E28" s="26">
        <v>8</v>
      </c>
      <c r="F28" s="26">
        <v>4</v>
      </c>
      <c r="G28" s="26" t="s">
        <v>170</v>
      </c>
      <c r="H28" s="26">
        <v>1</v>
      </c>
      <c r="I28" s="26" t="s">
        <v>170</v>
      </c>
      <c r="J28" s="26" t="s">
        <v>170</v>
      </c>
      <c r="K28" s="27"/>
      <c r="L28" s="27"/>
      <c r="M28" s="27" t="s">
        <v>499</v>
      </c>
      <c r="N28" s="28" t="str">
        <f t="shared" si="3"/>
        <v>distacct_mst.lbr_acct_unit1</v>
      </c>
      <c r="O28" s="28"/>
      <c r="P28" s="29" t="s">
        <v>697</v>
      </c>
      <c r="Q28" s="10" t="str">
        <f t="shared" si="0"/>
        <v>lbr_acct_unit1,</v>
      </c>
      <c r="R28" s="10" t="str">
        <f t="shared" si="1"/>
        <v>len(lbr_acct_unit1) as lbr_acct_unit1,</v>
      </c>
    </row>
    <row r="29" spans="1:18" x14ac:dyDescent="0.35">
      <c r="A29" s="26" t="s">
        <v>620</v>
      </c>
      <c r="B29" s="26" t="s">
        <v>458</v>
      </c>
      <c r="C29" s="26" t="s">
        <v>9</v>
      </c>
      <c r="D29" s="26" t="s">
        <v>434</v>
      </c>
      <c r="E29" s="26">
        <v>8</v>
      </c>
      <c r="F29" s="26">
        <v>4</v>
      </c>
      <c r="G29" s="26" t="s">
        <v>170</v>
      </c>
      <c r="H29" s="26">
        <v>1</v>
      </c>
      <c r="I29" s="26" t="s">
        <v>170</v>
      </c>
      <c r="J29" s="26" t="s">
        <v>170</v>
      </c>
      <c r="K29" s="27"/>
      <c r="L29" s="27"/>
      <c r="M29" s="27" t="s">
        <v>499</v>
      </c>
      <c r="N29" s="28" t="str">
        <f t="shared" si="3"/>
        <v>distacct_mst.lbr_acct_unit2</v>
      </c>
      <c r="O29" s="28"/>
      <c r="P29" s="29" t="s">
        <v>697</v>
      </c>
      <c r="Q29" s="10" t="str">
        <f t="shared" si="0"/>
        <v>lbr_acct_unit2,</v>
      </c>
      <c r="R29" s="10" t="str">
        <f t="shared" si="1"/>
        <v>len(lbr_acct_unit2) as lbr_acct_unit2,</v>
      </c>
    </row>
    <row r="30" spans="1:18" x14ac:dyDescent="0.35">
      <c r="A30" s="26" t="s">
        <v>620</v>
      </c>
      <c r="B30" s="26" t="s">
        <v>459</v>
      </c>
      <c r="C30" s="26" t="s">
        <v>9</v>
      </c>
      <c r="D30" s="26" t="s">
        <v>436</v>
      </c>
      <c r="E30" s="26">
        <v>8</v>
      </c>
      <c r="F30" s="26">
        <v>4</v>
      </c>
      <c r="G30" s="26" t="s">
        <v>170</v>
      </c>
      <c r="H30" s="26">
        <v>1</v>
      </c>
      <c r="I30" s="26" t="s">
        <v>170</v>
      </c>
      <c r="J30" s="26" t="s">
        <v>170</v>
      </c>
      <c r="K30" s="27"/>
      <c r="L30" s="27"/>
      <c r="M30" s="27" t="s">
        <v>499</v>
      </c>
      <c r="N30" s="28" t="str">
        <f t="shared" si="3"/>
        <v>distacct_mst.lbr_acct_unit3</v>
      </c>
      <c r="O30" s="28"/>
      <c r="P30" s="29" t="s">
        <v>697</v>
      </c>
      <c r="Q30" s="10" t="str">
        <f t="shared" si="0"/>
        <v>lbr_acct_unit3,</v>
      </c>
      <c r="R30" s="10" t="str">
        <f t="shared" si="1"/>
        <v>len(lbr_acct_unit3) as lbr_acct_unit3,</v>
      </c>
    </row>
    <row r="31" spans="1:18" x14ac:dyDescent="0.35">
      <c r="A31" s="26" t="s">
        <v>620</v>
      </c>
      <c r="B31" s="26" t="s">
        <v>460</v>
      </c>
      <c r="C31" s="26" t="s">
        <v>9</v>
      </c>
      <c r="D31" s="26" t="s">
        <v>438</v>
      </c>
      <c r="E31" s="26">
        <v>8</v>
      </c>
      <c r="F31" s="26">
        <v>4</v>
      </c>
      <c r="G31" s="26" t="s">
        <v>170</v>
      </c>
      <c r="H31" s="26">
        <v>1</v>
      </c>
      <c r="I31" s="26" t="s">
        <v>170</v>
      </c>
      <c r="J31" s="26" t="s">
        <v>170</v>
      </c>
      <c r="K31" s="27"/>
      <c r="L31" s="27"/>
      <c r="M31" s="27" t="s">
        <v>499</v>
      </c>
      <c r="N31" s="28" t="str">
        <f t="shared" si="3"/>
        <v>distacct_mst.lbr_acct_unit4</v>
      </c>
      <c r="O31" s="28"/>
      <c r="P31" s="29" t="s">
        <v>697</v>
      </c>
      <c r="Q31" s="10" t="str">
        <f t="shared" si="0"/>
        <v>lbr_acct_unit4,</v>
      </c>
      <c r="R31" s="10" t="str">
        <f t="shared" si="1"/>
        <v>len(lbr_acct_unit4) as lbr_acct_unit4,</v>
      </c>
    </row>
    <row r="32" spans="1:18" x14ac:dyDescent="0.35">
      <c r="A32" s="26" t="s">
        <v>620</v>
      </c>
      <c r="B32" s="26" t="s">
        <v>431</v>
      </c>
      <c r="C32" s="26" t="s">
        <v>9</v>
      </c>
      <c r="D32" s="26" t="s">
        <v>432</v>
      </c>
      <c r="E32" s="26">
        <v>8</v>
      </c>
      <c r="F32" s="26">
        <v>4</v>
      </c>
      <c r="G32" s="26" t="s">
        <v>170</v>
      </c>
      <c r="H32" s="26">
        <v>1</v>
      </c>
      <c r="I32" s="26" t="s">
        <v>170</v>
      </c>
      <c r="J32" s="26" t="s">
        <v>170</v>
      </c>
      <c r="K32" s="27"/>
      <c r="L32" s="27"/>
      <c r="M32" s="27" t="s">
        <v>499</v>
      </c>
      <c r="N32" s="28" t="str">
        <f t="shared" si="3"/>
        <v>distacct_mst.fovhd_acct_unit1</v>
      </c>
      <c r="O32" s="28"/>
      <c r="P32" s="29" t="s">
        <v>697</v>
      </c>
      <c r="Q32" s="10" t="str">
        <f t="shared" si="0"/>
        <v>fovhd_acct_unit1,</v>
      </c>
      <c r="R32" s="10" t="str">
        <f t="shared" si="1"/>
        <v>len(fovhd_acct_unit1) as fovhd_acct_unit1,</v>
      </c>
    </row>
    <row r="33" spans="1:18" x14ac:dyDescent="0.35">
      <c r="A33" s="26" t="s">
        <v>620</v>
      </c>
      <c r="B33" s="26" t="s">
        <v>433</v>
      </c>
      <c r="C33" s="26" t="s">
        <v>9</v>
      </c>
      <c r="D33" s="26" t="s">
        <v>434</v>
      </c>
      <c r="E33" s="26">
        <v>8</v>
      </c>
      <c r="F33" s="26">
        <v>4</v>
      </c>
      <c r="G33" s="26" t="s">
        <v>170</v>
      </c>
      <c r="H33" s="26">
        <v>1</v>
      </c>
      <c r="I33" s="26" t="s">
        <v>170</v>
      </c>
      <c r="J33" s="26" t="s">
        <v>170</v>
      </c>
      <c r="K33" s="27"/>
      <c r="L33" s="27"/>
      <c r="M33" s="27" t="s">
        <v>499</v>
      </c>
      <c r="N33" s="28" t="str">
        <f t="shared" si="3"/>
        <v>distacct_mst.fovhd_acct_unit2</v>
      </c>
      <c r="O33" s="28"/>
      <c r="P33" s="29" t="s">
        <v>697</v>
      </c>
      <c r="Q33" s="10" t="str">
        <f t="shared" si="0"/>
        <v>fovhd_acct_unit2,</v>
      </c>
      <c r="R33" s="10" t="str">
        <f t="shared" si="1"/>
        <v>len(fovhd_acct_unit2) as fovhd_acct_unit2,</v>
      </c>
    </row>
    <row r="34" spans="1:18" x14ac:dyDescent="0.35">
      <c r="A34" s="26" t="s">
        <v>620</v>
      </c>
      <c r="B34" s="26" t="s">
        <v>435</v>
      </c>
      <c r="C34" s="26" t="s">
        <v>9</v>
      </c>
      <c r="D34" s="26" t="s">
        <v>436</v>
      </c>
      <c r="E34" s="26">
        <v>8</v>
      </c>
      <c r="F34" s="26">
        <v>4</v>
      </c>
      <c r="G34" s="26" t="s">
        <v>170</v>
      </c>
      <c r="H34" s="26">
        <v>1</v>
      </c>
      <c r="I34" s="26" t="s">
        <v>170</v>
      </c>
      <c r="J34" s="26" t="s">
        <v>170</v>
      </c>
      <c r="K34" s="27"/>
      <c r="L34" s="27"/>
      <c r="M34" s="27" t="s">
        <v>499</v>
      </c>
      <c r="N34" s="28" t="str">
        <f t="shared" si="3"/>
        <v>distacct_mst.fovhd_acct_unit3</v>
      </c>
      <c r="O34" s="28"/>
      <c r="P34" s="29" t="s">
        <v>697</v>
      </c>
      <c r="Q34" s="10" t="str">
        <f t="shared" si="0"/>
        <v>fovhd_acct_unit3,</v>
      </c>
      <c r="R34" s="10" t="str">
        <f t="shared" si="1"/>
        <v>len(fovhd_acct_unit3) as fovhd_acct_unit3,</v>
      </c>
    </row>
    <row r="35" spans="1:18" x14ac:dyDescent="0.35">
      <c r="A35" s="26" t="s">
        <v>620</v>
      </c>
      <c r="B35" s="26" t="s">
        <v>437</v>
      </c>
      <c r="C35" s="26" t="s">
        <v>9</v>
      </c>
      <c r="D35" s="26" t="s">
        <v>438</v>
      </c>
      <c r="E35" s="26">
        <v>8</v>
      </c>
      <c r="F35" s="26">
        <v>4</v>
      </c>
      <c r="G35" s="26" t="s">
        <v>170</v>
      </c>
      <c r="H35" s="26">
        <v>1</v>
      </c>
      <c r="I35" s="26" t="s">
        <v>170</v>
      </c>
      <c r="J35" s="26" t="s">
        <v>170</v>
      </c>
      <c r="K35" s="27"/>
      <c r="L35" s="27"/>
      <c r="M35" s="27" t="s">
        <v>499</v>
      </c>
      <c r="N35" s="28" t="str">
        <f t="shared" si="3"/>
        <v>distacct_mst.fovhd_acct_unit4</v>
      </c>
      <c r="O35" s="28"/>
      <c r="P35" s="29" t="s">
        <v>697</v>
      </c>
      <c r="Q35" s="10" t="str">
        <f t="shared" si="0"/>
        <v>fovhd_acct_unit4,</v>
      </c>
      <c r="R35" s="10" t="str">
        <f t="shared" si="1"/>
        <v>len(fovhd_acct_unit4) as fovhd_acct_unit4,</v>
      </c>
    </row>
    <row r="36" spans="1:18" x14ac:dyDescent="0.35">
      <c r="A36" s="26" t="s">
        <v>620</v>
      </c>
      <c r="B36" s="26" t="s">
        <v>486</v>
      </c>
      <c r="C36" s="26" t="s">
        <v>9</v>
      </c>
      <c r="D36" s="26" t="s">
        <v>432</v>
      </c>
      <c r="E36" s="26">
        <v>8</v>
      </c>
      <c r="F36" s="26">
        <v>4</v>
      </c>
      <c r="G36" s="26" t="s">
        <v>170</v>
      </c>
      <c r="H36" s="26">
        <v>1</v>
      </c>
      <c r="I36" s="26" t="s">
        <v>170</v>
      </c>
      <c r="J36" s="26" t="s">
        <v>170</v>
      </c>
      <c r="K36" s="27"/>
      <c r="L36" s="27"/>
      <c r="M36" s="27" t="s">
        <v>499</v>
      </c>
      <c r="N36" s="28" t="str">
        <f t="shared" si="3"/>
        <v>distacct_mst.vovhd_acct_unit1</v>
      </c>
      <c r="O36" s="28"/>
      <c r="P36" s="29" t="s">
        <v>697</v>
      </c>
      <c r="Q36" s="10" t="str">
        <f t="shared" si="0"/>
        <v>vovhd_acct_unit1,</v>
      </c>
      <c r="R36" s="10" t="str">
        <f t="shared" si="1"/>
        <v>len(vovhd_acct_unit1) as vovhd_acct_unit1,</v>
      </c>
    </row>
    <row r="37" spans="1:18" x14ac:dyDescent="0.35">
      <c r="A37" s="26" t="s">
        <v>620</v>
      </c>
      <c r="B37" s="26" t="s">
        <v>487</v>
      </c>
      <c r="C37" s="26" t="s">
        <v>9</v>
      </c>
      <c r="D37" s="26" t="s">
        <v>434</v>
      </c>
      <c r="E37" s="26">
        <v>8</v>
      </c>
      <c r="F37" s="26">
        <v>4</v>
      </c>
      <c r="G37" s="26" t="s">
        <v>170</v>
      </c>
      <c r="H37" s="26">
        <v>1</v>
      </c>
      <c r="I37" s="26" t="s">
        <v>170</v>
      </c>
      <c r="J37" s="26" t="s">
        <v>170</v>
      </c>
      <c r="K37" s="27"/>
      <c r="L37" s="27"/>
      <c r="M37" s="27" t="s">
        <v>499</v>
      </c>
      <c r="N37" s="28" t="str">
        <f t="shared" si="3"/>
        <v>distacct_mst.vovhd_acct_unit2</v>
      </c>
      <c r="O37" s="28"/>
      <c r="P37" s="29" t="s">
        <v>697</v>
      </c>
      <c r="Q37" s="10" t="str">
        <f t="shared" si="0"/>
        <v>vovhd_acct_unit2,</v>
      </c>
      <c r="R37" s="10" t="str">
        <f t="shared" si="1"/>
        <v>len(vovhd_acct_unit2) as vovhd_acct_unit2,</v>
      </c>
    </row>
    <row r="38" spans="1:18" x14ac:dyDescent="0.35">
      <c r="A38" s="26" t="s">
        <v>620</v>
      </c>
      <c r="B38" s="26" t="s">
        <v>488</v>
      </c>
      <c r="C38" s="26" t="s">
        <v>9</v>
      </c>
      <c r="D38" s="26" t="s">
        <v>436</v>
      </c>
      <c r="E38" s="26">
        <v>8</v>
      </c>
      <c r="F38" s="26">
        <v>4</v>
      </c>
      <c r="G38" s="26" t="s">
        <v>170</v>
      </c>
      <c r="H38" s="26">
        <v>1</v>
      </c>
      <c r="I38" s="26" t="s">
        <v>170</v>
      </c>
      <c r="J38" s="26" t="s">
        <v>170</v>
      </c>
      <c r="K38" s="27"/>
      <c r="L38" s="27"/>
      <c r="M38" s="27" t="s">
        <v>499</v>
      </c>
      <c r="N38" s="28" t="str">
        <f t="shared" si="3"/>
        <v>distacct_mst.vovhd_acct_unit3</v>
      </c>
      <c r="O38" s="28"/>
      <c r="P38" s="29" t="s">
        <v>697</v>
      </c>
      <c r="Q38" s="10" t="str">
        <f t="shared" si="0"/>
        <v>vovhd_acct_unit3,</v>
      </c>
      <c r="R38" s="10" t="str">
        <f t="shared" si="1"/>
        <v>len(vovhd_acct_unit3) as vovhd_acct_unit3,</v>
      </c>
    </row>
    <row r="39" spans="1:18" x14ac:dyDescent="0.35">
      <c r="A39" s="26" t="s">
        <v>620</v>
      </c>
      <c r="B39" s="26" t="s">
        <v>489</v>
      </c>
      <c r="C39" s="26" t="s">
        <v>9</v>
      </c>
      <c r="D39" s="26" t="s">
        <v>438</v>
      </c>
      <c r="E39" s="26">
        <v>8</v>
      </c>
      <c r="F39" s="26">
        <v>4</v>
      </c>
      <c r="G39" s="26" t="s">
        <v>170</v>
      </c>
      <c r="H39" s="26">
        <v>1</v>
      </c>
      <c r="I39" s="26" t="s">
        <v>170</v>
      </c>
      <c r="J39" s="26" t="s">
        <v>170</v>
      </c>
      <c r="K39" s="27"/>
      <c r="L39" s="27"/>
      <c r="M39" s="27" t="s">
        <v>499</v>
      </c>
      <c r="N39" s="28" t="str">
        <f t="shared" si="3"/>
        <v>distacct_mst.vovhd_acct_unit4</v>
      </c>
      <c r="O39" s="28"/>
      <c r="P39" s="29" t="s">
        <v>697</v>
      </c>
      <c r="Q39" s="10" t="str">
        <f t="shared" si="0"/>
        <v>vovhd_acct_unit4,</v>
      </c>
      <c r="R39" s="10" t="str">
        <f t="shared" si="1"/>
        <v>len(vovhd_acct_unit4) as vovhd_acct_unit4,</v>
      </c>
    </row>
    <row r="40" spans="1:18" x14ac:dyDescent="0.35">
      <c r="A40" s="26" t="s">
        <v>620</v>
      </c>
      <c r="B40" s="26" t="s">
        <v>473</v>
      </c>
      <c r="C40" s="26" t="s">
        <v>9</v>
      </c>
      <c r="D40" s="26" t="s">
        <v>432</v>
      </c>
      <c r="E40" s="26">
        <v>8</v>
      </c>
      <c r="F40" s="26">
        <v>4</v>
      </c>
      <c r="G40" s="26" t="s">
        <v>170</v>
      </c>
      <c r="H40" s="26">
        <v>1</v>
      </c>
      <c r="I40" s="26" t="s">
        <v>170</v>
      </c>
      <c r="J40" s="26" t="s">
        <v>170</v>
      </c>
      <c r="K40" s="27"/>
      <c r="L40" s="27"/>
      <c r="M40" s="27" t="s">
        <v>499</v>
      </c>
      <c r="N40" s="28" t="str">
        <f t="shared" si="3"/>
        <v>distacct_mst.out_acct_unit1</v>
      </c>
      <c r="O40" s="28"/>
      <c r="P40" s="29" t="s">
        <v>697</v>
      </c>
      <c r="Q40" s="10" t="str">
        <f t="shared" si="0"/>
        <v>out_acct_unit1,</v>
      </c>
      <c r="R40" s="10" t="str">
        <f t="shared" si="1"/>
        <v>len(out_acct_unit1) as out_acct_unit1,</v>
      </c>
    </row>
    <row r="41" spans="1:18" x14ac:dyDescent="0.35">
      <c r="A41" s="26" t="s">
        <v>620</v>
      </c>
      <c r="B41" s="26" t="s">
        <v>474</v>
      </c>
      <c r="C41" s="26" t="s">
        <v>9</v>
      </c>
      <c r="D41" s="26" t="s">
        <v>434</v>
      </c>
      <c r="E41" s="26">
        <v>8</v>
      </c>
      <c r="F41" s="26">
        <v>4</v>
      </c>
      <c r="G41" s="26" t="s">
        <v>170</v>
      </c>
      <c r="H41" s="26">
        <v>1</v>
      </c>
      <c r="I41" s="26" t="s">
        <v>170</v>
      </c>
      <c r="J41" s="26" t="s">
        <v>170</v>
      </c>
      <c r="K41" s="27"/>
      <c r="L41" s="27"/>
      <c r="M41" s="27" t="s">
        <v>499</v>
      </c>
      <c r="N41" s="28" t="str">
        <f t="shared" si="3"/>
        <v>distacct_mst.out_acct_unit2</v>
      </c>
      <c r="O41" s="28"/>
      <c r="P41" s="29" t="s">
        <v>697</v>
      </c>
      <c r="Q41" s="10" t="str">
        <f t="shared" si="0"/>
        <v>out_acct_unit2,</v>
      </c>
      <c r="R41" s="10" t="str">
        <f t="shared" si="1"/>
        <v>len(out_acct_unit2) as out_acct_unit2,</v>
      </c>
    </row>
    <row r="42" spans="1:18" x14ac:dyDescent="0.35">
      <c r="A42" s="26" t="s">
        <v>620</v>
      </c>
      <c r="B42" s="26" t="s">
        <v>475</v>
      </c>
      <c r="C42" s="26" t="s">
        <v>9</v>
      </c>
      <c r="D42" s="26" t="s">
        <v>436</v>
      </c>
      <c r="E42" s="26">
        <v>8</v>
      </c>
      <c r="F42" s="26">
        <v>4</v>
      </c>
      <c r="G42" s="26" t="s">
        <v>170</v>
      </c>
      <c r="H42" s="26">
        <v>1</v>
      </c>
      <c r="I42" s="26" t="s">
        <v>170</v>
      </c>
      <c r="J42" s="26" t="s">
        <v>170</v>
      </c>
      <c r="K42" s="27"/>
      <c r="L42" s="27"/>
      <c r="M42" s="27" t="s">
        <v>499</v>
      </c>
      <c r="N42" s="28" t="str">
        <f t="shared" si="3"/>
        <v>distacct_mst.out_acct_unit3</v>
      </c>
      <c r="O42" s="28"/>
      <c r="P42" s="29" t="s">
        <v>697</v>
      </c>
      <c r="Q42" s="10" t="str">
        <f t="shared" si="0"/>
        <v>out_acct_unit3,</v>
      </c>
      <c r="R42" s="10" t="str">
        <f t="shared" si="1"/>
        <v>len(out_acct_unit3) as out_acct_unit3,</v>
      </c>
    </row>
    <row r="43" spans="1:18" x14ac:dyDescent="0.35">
      <c r="A43" s="26" t="s">
        <v>620</v>
      </c>
      <c r="B43" s="26" t="s">
        <v>476</v>
      </c>
      <c r="C43" s="26" t="s">
        <v>9</v>
      </c>
      <c r="D43" s="26" t="s">
        <v>438</v>
      </c>
      <c r="E43" s="26">
        <v>8</v>
      </c>
      <c r="F43" s="26">
        <v>4</v>
      </c>
      <c r="G43" s="26" t="s">
        <v>170</v>
      </c>
      <c r="H43" s="26">
        <v>1</v>
      </c>
      <c r="I43" s="26" t="s">
        <v>170</v>
      </c>
      <c r="J43" s="26" t="s">
        <v>170</v>
      </c>
      <c r="K43" s="27"/>
      <c r="L43" s="27"/>
      <c r="M43" s="27" t="s">
        <v>499</v>
      </c>
      <c r="N43" s="28" t="str">
        <f t="shared" si="3"/>
        <v>distacct_mst.out_acct_unit4</v>
      </c>
      <c r="O43" s="28"/>
      <c r="P43" s="29" t="s">
        <v>697</v>
      </c>
      <c r="Q43" s="10" t="str">
        <f t="shared" si="0"/>
        <v>out_acct_unit4,</v>
      </c>
      <c r="R43" s="10" t="str">
        <f t="shared" si="1"/>
        <v>len(out_acct_unit4) as out_acct_unit4,</v>
      </c>
    </row>
    <row r="44" spans="1:18" x14ac:dyDescent="0.35">
      <c r="A44" s="26" t="s">
        <v>620</v>
      </c>
      <c r="B44" s="26" t="s">
        <v>189</v>
      </c>
      <c r="C44" s="26" t="s">
        <v>4</v>
      </c>
      <c r="D44" s="26" t="s">
        <v>144</v>
      </c>
      <c r="E44" s="26">
        <v>1</v>
      </c>
      <c r="F44" s="26">
        <v>3</v>
      </c>
      <c r="G44" s="26">
        <v>0</v>
      </c>
      <c r="H44" s="26">
        <v>0</v>
      </c>
      <c r="I44" s="26" t="s">
        <v>356</v>
      </c>
      <c r="J44" s="26" t="s">
        <v>170</v>
      </c>
      <c r="K44" s="27"/>
      <c r="L44" s="27"/>
      <c r="M44" s="27"/>
      <c r="N44" s="28"/>
      <c r="O44" s="28"/>
      <c r="P44" s="29" t="s">
        <v>667</v>
      </c>
      <c r="Q44" s="10" t="str">
        <f t="shared" si="0"/>
        <v>NoteExistsFlag,</v>
      </c>
      <c r="R44" s="10" t="str">
        <f t="shared" si="1"/>
        <v>len(NoteExistsFlag) as NoteExistsFlag,</v>
      </c>
    </row>
    <row r="45" spans="1:18" x14ac:dyDescent="0.35">
      <c r="A45" s="26" t="s">
        <v>620</v>
      </c>
      <c r="B45" s="26" t="s">
        <v>260</v>
      </c>
      <c r="C45" s="26" t="s">
        <v>43</v>
      </c>
      <c r="D45" s="26" t="s">
        <v>80</v>
      </c>
      <c r="E45" s="26">
        <v>8</v>
      </c>
      <c r="F45" s="26">
        <v>23</v>
      </c>
      <c r="G45" s="26">
        <v>3</v>
      </c>
      <c r="H45" s="26">
        <v>0</v>
      </c>
      <c r="I45" s="26" t="s">
        <v>360</v>
      </c>
      <c r="J45" s="26" t="s">
        <v>170</v>
      </c>
      <c r="K45" s="27"/>
      <c r="L45" s="27"/>
      <c r="M45" s="7" t="s">
        <v>499</v>
      </c>
      <c r="N45" s="22" t="s">
        <v>644</v>
      </c>
      <c r="O45" s="28"/>
      <c r="P45" s="29" t="s">
        <v>637</v>
      </c>
      <c r="Q45" s="10" t="str">
        <f t="shared" si="0"/>
        <v>RecordDate,</v>
      </c>
      <c r="R45" s="10" t="str">
        <f t="shared" si="1"/>
        <v>len(RecordDate) as RecordDate,</v>
      </c>
    </row>
    <row r="46" spans="1:18" x14ac:dyDescent="0.35">
      <c r="A46" s="26" t="s">
        <v>620</v>
      </c>
      <c r="B46" s="26" t="s">
        <v>265</v>
      </c>
      <c r="C46" s="26" t="s">
        <v>266</v>
      </c>
      <c r="D46" s="26" t="s">
        <v>267</v>
      </c>
      <c r="E46" s="26">
        <v>16</v>
      </c>
      <c r="F46" s="26">
        <v>0</v>
      </c>
      <c r="G46" s="26" t="s">
        <v>170</v>
      </c>
      <c r="H46" s="26">
        <v>0</v>
      </c>
      <c r="I46" s="26" t="s">
        <v>367</v>
      </c>
      <c r="J46" s="26" t="s">
        <v>170</v>
      </c>
      <c r="K46" s="27"/>
      <c r="L46" s="27"/>
      <c r="M46" s="27"/>
      <c r="N46" s="28"/>
      <c r="O46" s="28"/>
      <c r="P46" s="29" t="s">
        <v>667</v>
      </c>
      <c r="Q46" s="10" t="str">
        <f t="shared" si="0"/>
        <v>RowPointer,</v>
      </c>
      <c r="R46" s="10" t="str">
        <f t="shared" si="1"/>
        <v>len(RowPointer) as RowPointer,</v>
      </c>
    </row>
    <row r="47" spans="1:18" x14ac:dyDescent="0.35">
      <c r="A47" s="26" t="s">
        <v>620</v>
      </c>
      <c r="B47" s="26" t="s">
        <v>470</v>
      </c>
      <c r="C47" s="26" t="s">
        <v>98</v>
      </c>
      <c r="D47" s="26" t="s">
        <v>471</v>
      </c>
      <c r="E47" s="26">
        <v>2</v>
      </c>
      <c r="F47" s="26">
        <v>5</v>
      </c>
      <c r="G47" s="26">
        <v>0</v>
      </c>
      <c r="H47" s="26">
        <v>1</v>
      </c>
      <c r="I47" s="26" t="s">
        <v>170</v>
      </c>
      <c r="J47" s="26" t="s">
        <v>170</v>
      </c>
      <c r="K47" s="27"/>
      <c r="L47" s="27"/>
      <c r="M47" s="27" t="s">
        <v>499</v>
      </c>
      <c r="N47" s="28" t="s">
        <v>496</v>
      </c>
      <c r="O47" s="28"/>
      <c r="P47" s="29" t="s">
        <v>697</v>
      </c>
      <c r="Q47" s="10" t="str">
        <f t="shared" si="0"/>
        <v>NewRank,</v>
      </c>
      <c r="R47" s="10" t="str">
        <f t="shared" si="1"/>
        <v>len(NewRank) as NewRank,</v>
      </c>
    </row>
    <row r="48" spans="1:18" x14ac:dyDescent="0.35">
      <c r="A48" s="26" t="s">
        <v>620</v>
      </c>
      <c r="B48" s="26" t="s">
        <v>81</v>
      </c>
      <c r="C48" s="26" t="s">
        <v>9</v>
      </c>
      <c r="D48" s="26" t="s">
        <v>82</v>
      </c>
      <c r="E48" s="26">
        <v>60</v>
      </c>
      <c r="F48" s="26">
        <v>30</v>
      </c>
      <c r="G48" s="26" t="s">
        <v>170</v>
      </c>
      <c r="H48" s="26">
        <v>0</v>
      </c>
      <c r="I48" s="26" t="s">
        <v>361</v>
      </c>
      <c r="J48" s="26" t="s">
        <v>170</v>
      </c>
      <c r="K48" s="27"/>
      <c r="L48" s="27"/>
      <c r="M48" s="7" t="s">
        <v>499</v>
      </c>
      <c r="N48" s="22" t="s">
        <v>632</v>
      </c>
      <c r="O48" s="28"/>
      <c r="P48" s="29" t="s">
        <v>637</v>
      </c>
      <c r="Q48" s="10" t="str">
        <f t="shared" si="0"/>
        <v>CreatedBy,</v>
      </c>
      <c r="R48" s="10" t="str">
        <f t="shared" si="1"/>
        <v>len(CreatedBy) as CreatedBy,</v>
      </c>
    </row>
    <row r="49" spans="1:18" x14ac:dyDescent="0.35">
      <c r="A49" s="26" t="s">
        <v>620</v>
      </c>
      <c r="B49" s="26" t="s">
        <v>335</v>
      </c>
      <c r="C49" s="26" t="s">
        <v>9</v>
      </c>
      <c r="D49" s="26" t="s">
        <v>82</v>
      </c>
      <c r="E49" s="26">
        <v>60</v>
      </c>
      <c r="F49" s="26">
        <v>30</v>
      </c>
      <c r="G49" s="26" t="s">
        <v>170</v>
      </c>
      <c r="H49" s="26">
        <v>0</v>
      </c>
      <c r="I49" s="26" t="s">
        <v>361</v>
      </c>
      <c r="J49" s="26" t="s">
        <v>170</v>
      </c>
      <c r="K49" s="27"/>
      <c r="L49" s="27"/>
      <c r="M49" s="7" t="s">
        <v>499</v>
      </c>
      <c r="N49" s="22" t="s">
        <v>632</v>
      </c>
      <c r="O49" s="28"/>
      <c r="P49" s="29" t="s">
        <v>637</v>
      </c>
      <c r="Q49" s="10" t="str">
        <f t="shared" si="0"/>
        <v>UpdatedBy,</v>
      </c>
      <c r="R49" s="10" t="str">
        <f t="shared" si="1"/>
        <v>len(UpdatedBy) as UpdatedBy,</v>
      </c>
    </row>
    <row r="50" spans="1:18" x14ac:dyDescent="0.35">
      <c r="A50" s="26" t="s">
        <v>620</v>
      </c>
      <c r="B50" s="26" t="s">
        <v>79</v>
      </c>
      <c r="C50" s="26" t="s">
        <v>43</v>
      </c>
      <c r="D50" s="26" t="s">
        <v>80</v>
      </c>
      <c r="E50" s="26">
        <v>8</v>
      </c>
      <c r="F50" s="26">
        <v>23</v>
      </c>
      <c r="G50" s="26">
        <v>3</v>
      </c>
      <c r="H50" s="26">
        <v>0</v>
      </c>
      <c r="I50" s="26" t="s">
        <v>360</v>
      </c>
      <c r="J50" s="26" t="s">
        <v>170</v>
      </c>
      <c r="K50" s="27"/>
      <c r="L50" s="27"/>
      <c r="M50" s="7" t="s">
        <v>499</v>
      </c>
      <c r="N50" s="22" t="s">
        <v>644</v>
      </c>
      <c r="O50" s="28"/>
      <c r="P50" s="29" t="s">
        <v>637</v>
      </c>
      <c r="Q50" s="10" t="str">
        <f t="shared" si="0"/>
        <v>CreateDate,</v>
      </c>
      <c r="R50" s="10" t="str">
        <f t="shared" si="1"/>
        <v>len(CreateDate) as CreateDate,</v>
      </c>
    </row>
    <row r="51" spans="1:18" x14ac:dyDescent="0.35">
      <c r="A51" s="26" t="s">
        <v>620</v>
      </c>
      <c r="B51" s="26" t="s">
        <v>143</v>
      </c>
      <c r="C51" s="26" t="s">
        <v>4</v>
      </c>
      <c r="D51" s="26" t="s">
        <v>144</v>
      </c>
      <c r="E51" s="26">
        <v>1</v>
      </c>
      <c r="F51" s="26">
        <v>3</v>
      </c>
      <c r="G51" s="26">
        <v>0</v>
      </c>
      <c r="H51" s="26">
        <v>0</v>
      </c>
      <c r="I51" s="26" t="s">
        <v>356</v>
      </c>
      <c r="J51" s="26" t="s">
        <v>170</v>
      </c>
      <c r="K51" s="27"/>
      <c r="L51" s="27"/>
      <c r="M51" s="27"/>
      <c r="N51" s="28"/>
      <c r="O51" s="28"/>
      <c r="P51" s="29" t="s">
        <v>667</v>
      </c>
      <c r="Q51" s="10" t="str">
        <f t="shared" si="0"/>
        <v>InWorkflow,</v>
      </c>
      <c r="R51" s="10" t="str">
        <f t="shared" si="1"/>
        <v>len(InWorkflow) as InWorkflow,</v>
      </c>
    </row>
    <row r="52" spans="1:18" x14ac:dyDescent="0.35">
      <c r="A52" s="26" t="s">
        <v>620</v>
      </c>
      <c r="B52" s="26" t="s">
        <v>454</v>
      </c>
      <c r="C52" s="26" t="s">
        <v>12</v>
      </c>
      <c r="D52" s="26" t="s">
        <v>133</v>
      </c>
      <c r="E52" s="26">
        <v>9</v>
      </c>
      <c r="F52" s="26">
        <v>19</v>
      </c>
      <c r="G52" s="26">
        <v>8</v>
      </c>
      <c r="H52" s="26">
        <v>1</v>
      </c>
      <c r="I52" s="26" t="s">
        <v>356</v>
      </c>
      <c r="J52" s="26" t="s">
        <v>170</v>
      </c>
      <c r="K52" s="27"/>
      <c r="L52" s="27"/>
      <c r="M52" s="27"/>
      <c r="N52" s="28"/>
      <c r="O52" s="28"/>
      <c r="P52" s="29" t="s">
        <v>667</v>
      </c>
      <c r="Q52" s="10" t="str">
        <f t="shared" si="0"/>
        <v>last_count_qty_on_hand,</v>
      </c>
      <c r="R52" s="10" t="str">
        <f t="shared" si="1"/>
        <v>len(last_count_qty_on_hand) as last_count_qty_on_hand,</v>
      </c>
    </row>
    <row r="53" spans="1:18" x14ac:dyDescent="0.35">
      <c r="A53" s="26" t="s">
        <v>620</v>
      </c>
      <c r="B53" s="26" t="s">
        <v>455</v>
      </c>
      <c r="C53" s="26" t="s">
        <v>12</v>
      </c>
      <c r="D53" s="26" t="s">
        <v>133</v>
      </c>
      <c r="E53" s="26">
        <v>9</v>
      </c>
      <c r="F53" s="26">
        <v>19</v>
      </c>
      <c r="G53" s="26">
        <v>8</v>
      </c>
      <c r="H53" s="26">
        <v>1</v>
      </c>
      <c r="I53" s="26" t="s">
        <v>356</v>
      </c>
      <c r="J53" s="26" t="s">
        <v>170</v>
      </c>
      <c r="K53" s="27"/>
      <c r="L53" s="27"/>
      <c r="M53" s="27"/>
      <c r="N53" s="28"/>
      <c r="O53" s="28"/>
      <c r="P53" s="29" t="s">
        <v>667</v>
      </c>
      <c r="Q53" s="10" t="str">
        <f t="shared" si="0"/>
        <v>last_count_qty_rsvd,</v>
      </c>
      <c r="R53" s="10" t="str">
        <f t="shared" si="1"/>
        <v>len(last_count_qty_rsvd) as last_count_qty_rsvd,</v>
      </c>
    </row>
    <row r="54" spans="1:18" x14ac:dyDescent="0.35">
      <c r="A54" s="26" t="s">
        <v>620</v>
      </c>
      <c r="B54" s="26" t="s">
        <v>400</v>
      </c>
      <c r="C54" s="26" t="s">
        <v>12</v>
      </c>
      <c r="D54" s="26" t="s">
        <v>398</v>
      </c>
      <c r="E54" s="26">
        <v>9</v>
      </c>
      <c r="F54" s="26">
        <v>19</v>
      </c>
      <c r="G54" s="26">
        <v>8</v>
      </c>
      <c r="H54" s="26">
        <v>1</v>
      </c>
      <c r="I54" s="26" t="s">
        <v>356</v>
      </c>
      <c r="J54" s="26" t="s">
        <v>170</v>
      </c>
      <c r="K54" s="27"/>
      <c r="L54" s="27"/>
      <c r="M54" s="27"/>
      <c r="N54" s="28"/>
      <c r="O54" s="28"/>
      <c r="P54" s="29" t="s">
        <v>667</v>
      </c>
      <c r="Q54" s="10" t="str">
        <f t="shared" si="0"/>
        <v>qty_contained,</v>
      </c>
      <c r="R54" s="10" t="str">
        <f t="shared" si="1"/>
        <v>len(qty_contained) as qty_contained,</v>
      </c>
    </row>
    <row r="55" spans="1:18" x14ac:dyDescent="0.35">
      <c r="A55" s="26" t="s">
        <v>620</v>
      </c>
      <c r="B55" s="26" t="s">
        <v>426</v>
      </c>
      <c r="C55" s="26" t="s">
        <v>12</v>
      </c>
      <c r="D55" s="26" t="s">
        <v>133</v>
      </c>
      <c r="E55" s="26">
        <v>9</v>
      </c>
      <c r="F55" s="26">
        <v>19</v>
      </c>
      <c r="G55" s="26">
        <v>8</v>
      </c>
      <c r="H55" s="26">
        <v>0</v>
      </c>
      <c r="I55" s="26" t="s">
        <v>356</v>
      </c>
      <c r="J55" s="26" t="s">
        <v>170</v>
      </c>
      <c r="K55" s="27"/>
      <c r="L55" s="27"/>
      <c r="M55" s="27"/>
      <c r="N55" s="28"/>
      <c r="O55" s="28"/>
      <c r="P55" s="29" t="s">
        <v>667</v>
      </c>
      <c r="Q55" s="10" t="str">
        <f t="shared" si="0"/>
        <v>assigned_to_be_picked_qty,</v>
      </c>
      <c r="R55" s="10" t="str">
        <f t="shared" si="1"/>
        <v>len(assigned_to_be_picked_qty) as assigned_to_be_picked_qty,</v>
      </c>
    </row>
    <row r="56" spans="1:18" x14ac:dyDescent="0.35">
      <c r="A56" s="26" t="s">
        <v>620</v>
      </c>
      <c r="B56" s="26" t="s">
        <v>449</v>
      </c>
      <c r="C56" s="26" t="s">
        <v>9</v>
      </c>
      <c r="D56" s="26" t="s">
        <v>430</v>
      </c>
      <c r="E56" s="26">
        <v>24</v>
      </c>
      <c r="F56" s="26">
        <v>12</v>
      </c>
      <c r="G56" s="26" t="s">
        <v>170</v>
      </c>
      <c r="H56" s="26">
        <v>1</v>
      </c>
      <c r="I56" s="26" t="s">
        <v>170</v>
      </c>
      <c r="J56" s="26" t="s">
        <v>170</v>
      </c>
      <c r="K56" s="27"/>
      <c r="L56" s="27"/>
      <c r="M56" s="27" t="s">
        <v>499</v>
      </c>
      <c r="N56" s="28" t="str">
        <f t="shared" ref="N56:N80" si="4">"distacct_mst."&amp;B56</f>
        <v>distacct_mst.inv_in_proc_acct</v>
      </c>
      <c r="O56" s="28"/>
      <c r="P56" s="29" t="s">
        <v>697</v>
      </c>
      <c r="Q56" s="10" t="str">
        <f t="shared" si="0"/>
        <v>inv_in_proc_acct,</v>
      </c>
      <c r="R56" s="10" t="str">
        <f t="shared" si="1"/>
        <v>len(inv_in_proc_acct) as inv_in_proc_acct,</v>
      </c>
    </row>
    <row r="57" spans="1:18" x14ac:dyDescent="0.35">
      <c r="A57" s="26" t="s">
        <v>620</v>
      </c>
      <c r="B57" s="26" t="s">
        <v>450</v>
      </c>
      <c r="C57" s="26" t="s">
        <v>9</v>
      </c>
      <c r="D57" s="26" t="s">
        <v>432</v>
      </c>
      <c r="E57" s="26">
        <v>8</v>
      </c>
      <c r="F57" s="26">
        <v>4</v>
      </c>
      <c r="G57" s="26" t="s">
        <v>170</v>
      </c>
      <c r="H57" s="26">
        <v>1</v>
      </c>
      <c r="I57" s="26" t="s">
        <v>170</v>
      </c>
      <c r="J57" s="26" t="s">
        <v>170</v>
      </c>
      <c r="K57" s="27"/>
      <c r="L57" s="27"/>
      <c r="M57" s="27" t="s">
        <v>499</v>
      </c>
      <c r="N57" s="28" t="str">
        <f t="shared" si="4"/>
        <v>distacct_mst.inv_in_proc_acct_unit1</v>
      </c>
      <c r="O57" s="28"/>
      <c r="P57" s="29" t="s">
        <v>697</v>
      </c>
      <c r="Q57" s="10" t="str">
        <f t="shared" si="0"/>
        <v>inv_in_proc_acct_unit1,</v>
      </c>
      <c r="R57" s="10" t="str">
        <f t="shared" si="1"/>
        <v>len(inv_in_proc_acct_unit1) as inv_in_proc_acct_unit1,</v>
      </c>
    </row>
    <row r="58" spans="1:18" x14ac:dyDescent="0.35">
      <c r="A58" s="26" t="s">
        <v>620</v>
      </c>
      <c r="B58" s="26" t="s">
        <v>451</v>
      </c>
      <c r="C58" s="26" t="s">
        <v>9</v>
      </c>
      <c r="D58" s="26" t="s">
        <v>434</v>
      </c>
      <c r="E58" s="26">
        <v>8</v>
      </c>
      <c r="F58" s="26">
        <v>4</v>
      </c>
      <c r="G58" s="26" t="s">
        <v>170</v>
      </c>
      <c r="H58" s="26">
        <v>1</v>
      </c>
      <c r="I58" s="26" t="s">
        <v>170</v>
      </c>
      <c r="J58" s="26" t="s">
        <v>170</v>
      </c>
      <c r="K58" s="27"/>
      <c r="L58" s="27"/>
      <c r="M58" s="27" t="s">
        <v>499</v>
      </c>
      <c r="N58" s="28" t="str">
        <f t="shared" si="4"/>
        <v>distacct_mst.inv_in_proc_acct_unit2</v>
      </c>
      <c r="O58" s="28"/>
      <c r="P58" s="29" t="s">
        <v>697</v>
      </c>
      <c r="Q58" s="10" t="str">
        <f t="shared" si="0"/>
        <v>inv_in_proc_acct_unit2,</v>
      </c>
      <c r="R58" s="10" t="str">
        <f t="shared" si="1"/>
        <v>len(inv_in_proc_acct_unit2) as inv_in_proc_acct_unit2,</v>
      </c>
    </row>
    <row r="59" spans="1:18" x14ac:dyDescent="0.35">
      <c r="A59" s="26" t="s">
        <v>620</v>
      </c>
      <c r="B59" s="26" t="s">
        <v>452</v>
      </c>
      <c r="C59" s="26" t="s">
        <v>9</v>
      </c>
      <c r="D59" s="26" t="s">
        <v>436</v>
      </c>
      <c r="E59" s="26">
        <v>8</v>
      </c>
      <c r="F59" s="26">
        <v>4</v>
      </c>
      <c r="G59" s="26" t="s">
        <v>170</v>
      </c>
      <c r="H59" s="26">
        <v>1</v>
      </c>
      <c r="I59" s="26" t="s">
        <v>170</v>
      </c>
      <c r="J59" s="26" t="s">
        <v>170</v>
      </c>
      <c r="K59" s="27"/>
      <c r="L59" s="27"/>
      <c r="M59" s="27" t="s">
        <v>499</v>
      </c>
      <c r="N59" s="28" t="str">
        <f t="shared" si="4"/>
        <v>distacct_mst.inv_in_proc_acct_unit3</v>
      </c>
      <c r="O59" s="28"/>
      <c r="P59" s="29" t="s">
        <v>697</v>
      </c>
      <c r="Q59" s="10" t="str">
        <f t="shared" si="0"/>
        <v>inv_in_proc_acct_unit3,</v>
      </c>
      <c r="R59" s="10" t="str">
        <f t="shared" si="1"/>
        <v>len(inv_in_proc_acct_unit3) as inv_in_proc_acct_unit3,</v>
      </c>
    </row>
    <row r="60" spans="1:18" x14ac:dyDescent="0.35">
      <c r="A60" s="26" t="s">
        <v>620</v>
      </c>
      <c r="B60" s="26" t="s">
        <v>453</v>
      </c>
      <c r="C60" s="26" t="s">
        <v>9</v>
      </c>
      <c r="D60" s="26" t="s">
        <v>438</v>
      </c>
      <c r="E60" s="26">
        <v>8</v>
      </c>
      <c r="F60" s="26">
        <v>4</v>
      </c>
      <c r="G60" s="26" t="s">
        <v>170</v>
      </c>
      <c r="H60" s="26">
        <v>1</v>
      </c>
      <c r="I60" s="26" t="s">
        <v>170</v>
      </c>
      <c r="J60" s="26" t="s">
        <v>170</v>
      </c>
      <c r="K60" s="27"/>
      <c r="L60" s="27"/>
      <c r="M60" s="27" t="s">
        <v>499</v>
      </c>
      <c r="N60" s="28" t="str">
        <f t="shared" si="4"/>
        <v>distacct_mst.inv_in_proc_acct_unit4</v>
      </c>
      <c r="O60" s="28"/>
      <c r="P60" s="29" t="s">
        <v>697</v>
      </c>
      <c r="Q60" s="10" t="str">
        <f t="shared" si="0"/>
        <v>inv_in_proc_acct_unit4,</v>
      </c>
      <c r="R60" s="10" t="str">
        <f t="shared" si="1"/>
        <v>len(inv_in_proc_acct_unit4) as inv_in_proc_acct_unit4,</v>
      </c>
    </row>
    <row r="61" spans="1:18" x14ac:dyDescent="0.35">
      <c r="A61" s="26" t="s">
        <v>620</v>
      </c>
      <c r="B61" s="26" t="s">
        <v>461</v>
      </c>
      <c r="C61" s="26" t="s">
        <v>9</v>
      </c>
      <c r="D61" s="26" t="s">
        <v>430</v>
      </c>
      <c r="E61" s="26">
        <v>24</v>
      </c>
      <c r="F61" s="26">
        <v>12</v>
      </c>
      <c r="G61" s="26" t="s">
        <v>170</v>
      </c>
      <c r="H61" s="26">
        <v>1</v>
      </c>
      <c r="I61" s="26" t="s">
        <v>170</v>
      </c>
      <c r="J61" s="26" t="s">
        <v>170</v>
      </c>
      <c r="K61" s="27"/>
      <c r="L61" s="27"/>
      <c r="M61" s="27" t="s">
        <v>499</v>
      </c>
      <c r="N61" s="28" t="str">
        <f t="shared" si="4"/>
        <v>distacct_mst.lbr_in_proc_acct</v>
      </c>
      <c r="O61" s="28"/>
      <c r="P61" s="29" t="s">
        <v>697</v>
      </c>
      <c r="Q61" s="10" t="str">
        <f t="shared" si="0"/>
        <v>lbr_in_proc_acct,</v>
      </c>
      <c r="R61" s="10" t="str">
        <f t="shared" si="1"/>
        <v>len(lbr_in_proc_acct) as lbr_in_proc_acct,</v>
      </c>
    </row>
    <row r="62" spans="1:18" x14ac:dyDescent="0.35">
      <c r="A62" s="26" t="s">
        <v>620</v>
      </c>
      <c r="B62" s="26" t="s">
        <v>462</v>
      </c>
      <c r="C62" s="26" t="s">
        <v>9</v>
      </c>
      <c r="D62" s="26" t="s">
        <v>432</v>
      </c>
      <c r="E62" s="26">
        <v>8</v>
      </c>
      <c r="F62" s="26">
        <v>4</v>
      </c>
      <c r="G62" s="26" t="s">
        <v>170</v>
      </c>
      <c r="H62" s="26">
        <v>1</v>
      </c>
      <c r="I62" s="26" t="s">
        <v>170</v>
      </c>
      <c r="J62" s="26" t="s">
        <v>170</v>
      </c>
      <c r="K62" s="27"/>
      <c r="L62" s="27"/>
      <c r="M62" s="27" t="s">
        <v>499</v>
      </c>
      <c r="N62" s="28" t="str">
        <f t="shared" si="4"/>
        <v>distacct_mst.lbr_in_proc_acct_unit1</v>
      </c>
      <c r="O62" s="28"/>
      <c r="P62" s="29" t="s">
        <v>697</v>
      </c>
      <c r="Q62" s="10" t="str">
        <f t="shared" si="0"/>
        <v>lbr_in_proc_acct_unit1,</v>
      </c>
      <c r="R62" s="10" t="str">
        <f t="shared" si="1"/>
        <v>len(lbr_in_proc_acct_unit1) as lbr_in_proc_acct_unit1,</v>
      </c>
    </row>
    <row r="63" spans="1:18" x14ac:dyDescent="0.35">
      <c r="A63" s="26" t="s">
        <v>620</v>
      </c>
      <c r="B63" s="26" t="s">
        <v>463</v>
      </c>
      <c r="C63" s="26" t="s">
        <v>9</v>
      </c>
      <c r="D63" s="26" t="s">
        <v>434</v>
      </c>
      <c r="E63" s="26">
        <v>8</v>
      </c>
      <c r="F63" s="26">
        <v>4</v>
      </c>
      <c r="G63" s="26" t="s">
        <v>170</v>
      </c>
      <c r="H63" s="26">
        <v>1</v>
      </c>
      <c r="I63" s="26" t="s">
        <v>170</v>
      </c>
      <c r="J63" s="26" t="s">
        <v>170</v>
      </c>
      <c r="K63" s="27"/>
      <c r="L63" s="27"/>
      <c r="M63" s="27" t="s">
        <v>499</v>
      </c>
      <c r="N63" s="28" t="str">
        <f t="shared" si="4"/>
        <v>distacct_mst.lbr_in_proc_acct_unit2</v>
      </c>
      <c r="O63" s="28"/>
      <c r="P63" s="29" t="s">
        <v>697</v>
      </c>
      <c r="Q63" s="10" t="str">
        <f t="shared" si="0"/>
        <v>lbr_in_proc_acct_unit2,</v>
      </c>
      <c r="R63" s="10" t="str">
        <f t="shared" si="1"/>
        <v>len(lbr_in_proc_acct_unit2) as lbr_in_proc_acct_unit2,</v>
      </c>
    </row>
    <row r="64" spans="1:18" x14ac:dyDescent="0.35">
      <c r="A64" s="26" t="s">
        <v>620</v>
      </c>
      <c r="B64" s="26" t="s">
        <v>464</v>
      </c>
      <c r="C64" s="26" t="s">
        <v>9</v>
      </c>
      <c r="D64" s="26" t="s">
        <v>436</v>
      </c>
      <c r="E64" s="26">
        <v>8</v>
      </c>
      <c r="F64" s="26">
        <v>4</v>
      </c>
      <c r="G64" s="26" t="s">
        <v>170</v>
      </c>
      <c r="H64" s="26">
        <v>1</v>
      </c>
      <c r="I64" s="26" t="s">
        <v>170</v>
      </c>
      <c r="J64" s="26" t="s">
        <v>170</v>
      </c>
      <c r="K64" s="27"/>
      <c r="L64" s="27"/>
      <c r="M64" s="27" t="s">
        <v>499</v>
      </c>
      <c r="N64" s="28" t="str">
        <f t="shared" si="4"/>
        <v>distacct_mst.lbr_in_proc_acct_unit3</v>
      </c>
      <c r="O64" s="28"/>
      <c r="P64" s="29" t="s">
        <v>697</v>
      </c>
      <c r="Q64" s="10" t="str">
        <f t="shared" si="0"/>
        <v>lbr_in_proc_acct_unit3,</v>
      </c>
      <c r="R64" s="10" t="str">
        <f t="shared" si="1"/>
        <v>len(lbr_in_proc_acct_unit3) as lbr_in_proc_acct_unit3,</v>
      </c>
    </row>
    <row r="65" spans="1:18" x14ac:dyDescent="0.35">
      <c r="A65" s="26" t="s">
        <v>620</v>
      </c>
      <c r="B65" s="26" t="s">
        <v>465</v>
      </c>
      <c r="C65" s="26" t="s">
        <v>9</v>
      </c>
      <c r="D65" s="26" t="s">
        <v>438</v>
      </c>
      <c r="E65" s="26">
        <v>8</v>
      </c>
      <c r="F65" s="26">
        <v>4</v>
      </c>
      <c r="G65" s="26" t="s">
        <v>170</v>
      </c>
      <c r="H65" s="26">
        <v>1</v>
      </c>
      <c r="I65" s="26" t="s">
        <v>170</v>
      </c>
      <c r="J65" s="26" t="s">
        <v>170</v>
      </c>
      <c r="K65" s="27"/>
      <c r="L65" s="27"/>
      <c r="M65" s="27" t="s">
        <v>499</v>
      </c>
      <c r="N65" s="28" t="str">
        <f t="shared" si="4"/>
        <v>distacct_mst.lbr_in_proc_acct_unit4</v>
      </c>
      <c r="O65" s="28"/>
      <c r="P65" s="29" t="s">
        <v>697</v>
      </c>
      <c r="Q65" s="10" t="str">
        <f t="shared" si="0"/>
        <v>lbr_in_proc_acct_unit4,</v>
      </c>
      <c r="R65" s="10" t="str">
        <f t="shared" si="1"/>
        <v>len(lbr_in_proc_acct_unit4) as lbr_in_proc_acct_unit4,</v>
      </c>
    </row>
    <row r="66" spans="1:18" x14ac:dyDescent="0.35">
      <c r="A66" s="26" t="s">
        <v>620</v>
      </c>
      <c r="B66" s="26" t="s">
        <v>439</v>
      </c>
      <c r="C66" s="26" t="s">
        <v>9</v>
      </c>
      <c r="D66" s="26" t="s">
        <v>430</v>
      </c>
      <c r="E66" s="26">
        <v>24</v>
      </c>
      <c r="F66" s="26">
        <v>12</v>
      </c>
      <c r="G66" s="26" t="s">
        <v>170</v>
      </c>
      <c r="H66" s="26">
        <v>1</v>
      </c>
      <c r="I66" s="26" t="s">
        <v>170</v>
      </c>
      <c r="J66" s="26" t="s">
        <v>170</v>
      </c>
      <c r="K66" s="27"/>
      <c r="L66" s="27"/>
      <c r="M66" s="27" t="s">
        <v>499</v>
      </c>
      <c r="N66" s="28" t="str">
        <f t="shared" si="4"/>
        <v>distacct_mst.fovhd_in_proc_acct</v>
      </c>
      <c r="O66" s="28"/>
      <c r="P66" s="29" t="s">
        <v>697</v>
      </c>
      <c r="Q66" s="10" t="str">
        <f t="shared" si="0"/>
        <v>fovhd_in_proc_acct,</v>
      </c>
      <c r="R66" s="10" t="str">
        <f t="shared" si="1"/>
        <v>len(fovhd_in_proc_acct) as fovhd_in_proc_acct,</v>
      </c>
    </row>
    <row r="67" spans="1:18" ht="29" x14ac:dyDescent="0.35">
      <c r="A67" s="26" t="s">
        <v>620</v>
      </c>
      <c r="B67" s="26" t="s">
        <v>440</v>
      </c>
      <c r="C67" s="26" t="s">
        <v>9</v>
      </c>
      <c r="D67" s="26" t="s">
        <v>432</v>
      </c>
      <c r="E67" s="26">
        <v>8</v>
      </c>
      <c r="F67" s="26">
        <v>4</v>
      </c>
      <c r="G67" s="26" t="s">
        <v>170</v>
      </c>
      <c r="H67" s="26">
        <v>1</v>
      </c>
      <c r="I67" s="26" t="s">
        <v>170</v>
      </c>
      <c r="J67" s="26" t="s">
        <v>170</v>
      </c>
      <c r="K67" s="27"/>
      <c r="L67" s="27"/>
      <c r="M67" s="27" t="s">
        <v>499</v>
      </c>
      <c r="N67" s="28" t="str">
        <f t="shared" si="4"/>
        <v>distacct_mst.fovhd_in_proc_acct_unit1</v>
      </c>
      <c r="O67" s="28"/>
      <c r="P67" s="29" t="s">
        <v>697</v>
      </c>
      <c r="Q67" s="10" t="str">
        <f t="shared" ref="Q67:Q81" si="5">B67&amp;IF(A68="","",",")</f>
        <v>fovhd_in_proc_acct_unit1,</v>
      </c>
      <c r="R67" s="10" t="str">
        <f t="shared" ref="R67:R81" si="6">"len("&amp;B67&amp;") as "&amp;B67&amp;","</f>
        <v>len(fovhd_in_proc_acct_unit1) as fovhd_in_proc_acct_unit1,</v>
      </c>
    </row>
    <row r="68" spans="1:18" ht="29" x14ac:dyDescent="0.35">
      <c r="A68" s="26" t="s">
        <v>620</v>
      </c>
      <c r="B68" s="26" t="s">
        <v>441</v>
      </c>
      <c r="C68" s="26" t="s">
        <v>9</v>
      </c>
      <c r="D68" s="26" t="s">
        <v>434</v>
      </c>
      <c r="E68" s="26">
        <v>8</v>
      </c>
      <c r="F68" s="26">
        <v>4</v>
      </c>
      <c r="G68" s="26" t="s">
        <v>170</v>
      </c>
      <c r="H68" s="26">
        <v>1</v>
      </c>
      <c r="I68" s="26" t="s">
        <v>170</v>
      </c>
      <c r="J68" s="26" t="s">
        <v>170</v>
      </c>
      <c r="K68" s="27"/>
      <c r="L68" s="27"/>
      <c r="M68" s="27" t="s">
        <v>499</v>
      </c>
      <c r="N68" s="28" t="str">
        <f t="shared" si="4"/>
        <v>distacct_mst.fovhd_in_proc_acct_unit2</v>
      </c>
      <c r="O68" s="28"/>
      <c r="P68" s="29" t="s">
        <v>697</v>
      </c>
      <c r="Q68" s="10" t="str">
        <f t="shared" si="5"/>
        <v>fovhd_in_proc_acct_unit2,</v>
      </c>
      <c r="R68" s="10" t="str">
        <f t="shared" si="6"/>
        <v>len(fovhd_in_proc_acct_unit2) as fovhd_in_proc_acct_unit2,</v>
      </c>
    </row>
    <row r="69" spans="1:18" ht="29" x14ac:dyDescent="0.35">
      <c r="A69" s="26" t="s">
        <v>620</v>
      </c>
      <c r="B69" s="26" t="s">
        <v>442</v>
      </c>
      <c r="C69" s="26" t="s">
        <v>9</v>
      </c>
      <c r="D69" s="26" t="s">
        <v>436</v>
      </c>
      <c r="E69" s="26">
        <v>8</v>
      </c>
      <c r="F69" s="26">
        <v>4</v>
      </c>
      <c r="G69" s="26" t="s">
        <v>170</v>
      </c>
      <c r="H69" s="26">
        <v>1</v>
      </c>
      <c r="I69" s="26" t="s">
        <v>170</v>
      </c>
      <c r="J69" s="26" t="s">
        <v>170</v>
      </c>
      <c r="K69" s="27"/>
      <c r="L69" s="27"/>
      <c r="M69" s="27" t="s">
        <v>499</v>
      </c>
      <c r="N69" s="28" t="str">
        <f t="shared" si="4"/>
        <v>distacct_mst.fovhd_in_proc_acct_unit3</v>
      </c>
      <c r="O69" s="28"/>
      <c r="P69" s="29" t="s">
        <v>697</v>
      </c>
      <c r="Q69" s="10" t="str">
        <f t="shared" si="5"/>
        <v>fovhd_in_proc_acct_unit3,</v>
      </c>
      <c r="R69" s="10" t="str">
        <f t="shared" si="6"/>
        <v>len(fovhd_in_proc_acct_unit3) as fovhd_in_proc_acct_unit3,</v>
      </c>
    </row>
    <row r="70" spans="1:18" ht="29" x14ac:dyDescent="0.35">
      <c r="A70" s="26" t="s">
        <v>620</v>
      </c>
      <c r="B70" s="26" t="s">
        <v>443</v>
      </c>
      <c r="C70" s="26" t="s">
        <v>9</v>
      </c>
      <c r="D70" s="26" t="s">
        <v>438</v>
      </c>
      <c r="E70" s="26">
        <v>8</v>
      </c>
      <c r="F70" s="26">
        <v>4</v>
      </c>
      <c r="G70" s="26" t="s">
        <v>170</v>
      </c>
      <c r="H70" s="26">
        <v>1</v>
      </c>
      <c r="I70" s="26" t="s">
        <v>170</v>
      </c>
      <c r="J70" s="26" t="s">
        <v>170</v>
      </c>
      <c r="K70" s="27"/>
      <c r="L70" s="27"/>
      <c r="M70" s="27" t="s">
        <v>499</v>
      </c>
      <c r="N70" s="28" t="str">
        <f t="shared" si="4"/>
        <v>distacct_mst.fovhd_in_proc_acct_unit4</v>
      </c>
      <c r="O70" s="28"/>
      <c r="P70" s="29" t="s">
        <v>697</v>
      </c>
      <c r="Q70" s="10" t="str">
        <f t="shared" si="5"/>
        <v>fovhd_in_proc_acct_unit4,</v>
      </c>
      <c r="R70" s="10" t="str">
        <f t="shared" si="6"/>
        <v>len(fovhd_in_proc_acct_unit4) as fovhd_in_proc_acct_unit4,</v>
      </c>
    </row>
    <row r="71" spans="1:18" x14ac:dyDescent="0.35">
      <c r="A71" s="26" t="s">
        <v>620</v>
      </c>
      <c r="B71" s="26" t="s">
        <v>490</v>
      </c>
      <c r="C71" s="26" t="s">
        <v>9</v>
      </c>
      <c r="D71" s="26" t="s">
        <v>430</v>
      </c>
      <c r="E71" s="26">
        <v>24</v>
      </c>
      <c r="F71" s="26">
        <v>12</v>
      </c>
      <c r="G71" s="26" t="s">
        <v>170</v>
      </c>
      <c r="H71" s="26">
        <v>1</v>
      </c>
      <c r="I71" s="26" t="s">
        <v>170</v>
      </c>
      <c r="J71" s="26" t="s">
        <v>170</v>
      </c>
      <c r="K71" s="27"/>
      <c r="L71" s="27"/>
      <c r="M71" s="27" t="s">
        <v>499</v>
      </c>
      <c r="N71" s="28" t="str">
        <f t="shared" si="4"/>
        <v>distacct_mst.vovhd_in_proc_acct</v>
      </c>
      <c r="O71" s="28"/>
      <c r="P71" s="29" t="s">
        <v>697</v>
      </c>
      <c r="Q71" s="10" t="str">
        <f t="shared" si="5"/>
        <v>vovhd_in_proc_acct,</v>
      </c>
      <c r="R71" s="10" t="str">
        <f t="shared" si="6"/>
        <v>len(vovhd_in_proc_acct) as vovhd_in_proc_acct,</v>
      </c>
    </row>
    <row r="72" spans="1:18" ht="29" x14ac:dyDescent="0.35">
      <c r="A72" s="26" t="s">
        <v>620</v>
      </c>
      <c r="B72" s="26" t="s">
        <v>491</v>
      </c>
      <c r="C72" s="26" t="s">
        <v>9</v>
      </c>
      <c r="D72" s="26" t="s">
        <v>432</v>
      </c>
      <c r="E72" s="26">
        <v>8</v>
      </c>
      <c r="F72" s="26">
        <v>4</v>
      </c>
      <c r="G72" s="26" t="s">
        <v>170</v>
      </c>
      <c r="H72" s="26">
        <v>1</v>
      </c>
      <c r="I72" s="26" t="s">
        <v>170</v>
      </c>
      <c r="J72" s="26" t="s">
        <v>170</v>
      </c>
      <c r="K72" s="27"/>
      <c r="L72" s="27"/>
      <c r="M72" s="27" t="s">
        <v>499</v>
      </c>
      <c r="N72" s="28" t="str">
        <f t="shared" si="4"/>
        <v>distacct_mst.vovhd_in_proc_acct_unit1</v>
      </c>
      <c r="O72" s="28"/>
      <c r="P72" s="29" t="s">
        <v>697</v>
      </c>
      <c r="Q72" s="10" t="str">
        <f t="shared" si="5"/>
        <v>vovhd_in_proc_acct_unit1,</v>
      </c>
      <c r="R72" s="10" t="str">
        <f t="shared" si="6"/>
        <v>len(vovhd_in_proc_acct_unit1) as vovhd_in_proc_acct_unit1,</v>
      </c>
    </row>
    <row r="73" spans="1:18" ht="29" x14ac:dyDescent="0.35">
      <c r="A73" s="26" t="s">
        <v>620</v>
      </c>
      <c r="B73" s="26" t="s">
        <v>492</v>
      </c>
      <c r="C73" s="26" t="s">
        <v>9</v>
      </c>
      <c r="D73" s="26" t="s">
        <v>434</v>
      </c>
      <c r="E73" s="26">
        <v>8</v>
      </c>
      <c r="F73" s="26">
        <v>4</v>
      </c>
      <c r="G73" s="26" t="s">
        <v>170</v>
      </c>
      <c r="H73" s="26">
        <v>1</v>
      </c>
      <c r="I73" s="26" t="s">
        <v>170</v>
      </c>
      <c r="J73" s="26" t="s">
        <v>170</v>
      </c>
      <c r="K73" s="27"/>
      <c r="L73" s="27"/>
      <c r="M73" s="27" t="s">
        <v>499</v>
      </c>
      <c r="N73" s="28" t="str">
        <f t="shared" si="4"/>
        <v>distacct_mst.vovhd_in_proc_acct_unit2</v>
      </c>
      <c r="O73" s="28"/>
      <c r="P73" s="29" t="s">
        <v>697</v>
      </c>
      <c r="Q73" s="10" t="str">
        <f t="shared" si="5"/>
        <v>vovhd_in_proc_acct_unit2,</v>
      </c>
      <c r="R73" s="10" t="str">
        <f t="shared" si="6"/>
        <v>len(vovhd_in_proc_acct_unit2) as vovhd_in_proc_acct_unit2,</v>
      </c>
    </row>
    <row r="74" spans="1:18" ht="29" x14ac:dyDescent="0.35">
      <c r="A74" s="26" t="s">
        <v>620</v>
      </c>
      <c r="B74" s="26" t="s">
        <v>493</v>
      </c>
      <c r="C74" s="26" t="s">
        <v>9</v>
      </c>
      <c r="D74" s="26" t="s">
        <v>436</v>
      </c>
      <c r="E74" s="26">
        <v>8</v>
      </c>
      <c r="F74" s="26">
        <v>4</v>
      </c>
      <c r="G74" s="26" t="s">
        <v>170</v>
      </c>
      <c r="H74" s="26">
        <v>1</v>
      </c>
      <c r="I74" s="26" t="s">
        <v>170</v>
      </c>
      <c r="J74" s="26" t="s">
        <v>170</v>
      </c>
      <c r="K74" s="27"/>
      <c r="L74" s="27"/>
      <c r="M74" s="27" t="s">
        <v>499</v>
      </c>
      <c r="N74" s="28" t="str">
        <f t="shared" si="4"/>
        <v>distacct_mst.vovhd_in_proc_acct_unit3</v>
      </c>
      <c r="O74" s="28"/>
      <c r="P74" s="29" t="s">
        <v>697</v>
      </c>
      <c r="Q74" s="10" t="str">
        <f t="shared" si="5"/>
        <v>vovhd_in_proc_acct_unit3,</v>
      </c>
      <c r="R74" s="10" t="str">
        <f t="shared" si="6"/>
        <v>len(vovhd_in_proc_acct_unit3) as vovhd_in_proc_acct_unit3,</v>
      </c>
    </row>
    <row r="75" spans="1:18" ht="29" x14ac:dyDescent="0.35">
      <c r="A75" s="26" t="s">
        <v>620</v>
      </c>
      <c r="B75" s="26" t="s">
        <v>494</v>
      </c>
      <c r="C75" s="26" t="s">
        <v>9</v>
      </c>
      <c r="D75" s="26" t="s">
        <v>438</v>
      </c>
      <c r="E75" s="26">
        <v>8</v>
      </c>
      <c r="F75" s="26">
        <v>4</v>
      </c>
      <c r="G75" s="26" t="s">
        <v>170</v>
      </c>
      <c r="H75" s="26">
        <v>1</v>
      </c>
      <c r="I75" s="26" t="s">
        <v>170</v>
      </c>
      <c r="J75" s="26" t="s">
        <v>170</v>
      </c>
      <c r="K75" s="27"/>
      <c r="L75" s="27"/>
      <c r="M75" s="27" t="s">
        <v>499</v>
      </c>
      <c r="N75" s="28" t="str">
        <f t="shared" si="4"/>
        <v>distacct_mst.vovhd_in_proc_acct_unit4</v>
      </c>
      <c r="O75" s="28"/>
      <c r="P75" s="29" t="s">
        <v>697</v>
      </c>
      <c r="Q75" s="10" t="str">
        <f t="shared" si="5"/>
        <v>vovhd_in_proc_acct_unit4,</v>
      </c>
      <c r="R75" s="10" t="str">
        <f t="shared" si="6"/>
        <v>len(vovhd_in_proc_acct_unit4) as vovhd_in_proc_acct_unit4,</v>
      </c>
    </row>
    <row r="76" spans="1:18" x14ac:dyDescent="0.35">
      <c r="A76" s="26" t="s">
        <v>620</v>
      </c>
      <c r="B76" s="26" t="s">
        <v>477</v>
      </c>
      <c r="C76" s="26" t="s">
        <v>9</v>
      </c>
      <c r="D76" s="26" t="s">
        <v>430</v>
      </c>
      <c r="E76" s="26">
        <v>24</v>
      </c>
      <c r="F76" s="26">
        <v>12</v>
      </c>
      <c r="G76" s="26" t="s">
        <v>170</v>
      </c>
      <c r="H76" s="26">
        <v>1</v>
      </c>
      <c r="I76" s="26" t="s">
        <v>170</v>
      </c>
      <c r="J76" s="26" t="s">
        <v>170</v>
      </c>
      <c r="K76" s="27"/>
      <c r="L76" s="27"/>
      <c r="M76" s="27" t="s">
        <v>499</v>
      </c>
      <c r="N76" s="28" t="str">
        <f t="shared" si="4"/>
        <v>distacct_mst.out_in_proc_acct</v>
      </c>
      <c r="O76" s="28"/>
      <c r="P76" s="29" t="s">
        <v>697</v>
      </c>
      <c r="Q76" s="10" t="str">
        <f t="shared" si="5"/>
        <v>out_in_proc_acct,</v>
      </c>
      <c r="R76" s="10" t="str">
        <f t="shared" si="6"/>
        <v>len(out_in_proc_acct) as out_in_proc_acct,</v>
      </c>
    </row>
    <row r="77" spans="1:18" ht="29" x14ac:dyDescent="0.35">
      <c r="A77" s="26" t="s">
        <v>620</v>
      </c>
      <c r="B77" s="26" t="s">
        <v>478</v>
      </c>
      <c r="C77" s="26" t="s">
        <v>9</v>
      </c>
      <c r="D77" s="26" t="s">
        <v>432</v>
      </c>
      <c r="E77" s="26">
        <v>8</v>
      </c>
      <c r="F77" s="26">
        <v>4</v>
      </c>
      <c r="G77" s="26" t="s">
        <v>170</v>
      </c>
      <c r="H77" s="26">
        <v>1</v>
      </c>
      <c r="I77" s="26" t="s">
        <v>170</v>
      </c>
      <c r="J77" s="26" t="s">
        <v>170</v>
      </c>
      <c r="K77" s="27"/>
      <c r="L77" s="27"/>
      <c r="M77" s="27" t="s">
        <v>499</v>
      </c>
      <c r="N77" s="28" t="str">
        <f t="shared" si="4"/>
        <v>distacct_mst.out_in_proc_acct_unit1</v>
      </c>
      <c r="O77" s="28"/>
      <c r="P77" s="29" t="s">
        <v>697</v>
      </c>
      <c r="Q77" s="10" t="str">
        <f t="shared" si="5"/>
        <v>out_in_proc_acct_unit1,</v>
      </c>
      <c r="R77" s="10" t="str">
        <f t="shared" si="6"/>
        <v>len(out_in_proc_acct_unit1) as out_in_proc_acct_unit1,</v>
      </c>
    </row>
    <row r="78" spans="1:18" ht="29" x14ac:dyDescent="0.35">
      <c r="A78" s="26" t="s">
        <v>620</v>
      </c>
      <c r="B78" s="26" t="s">
        <v>479</v>
      </c>
      <c r="C78" s="26" t="s">
        <v>9</v>
      </c>
      <c r="D78" s="26" t="s">
        <v>434</v>
      </c>
      <c r="E78" s="26">
        <v>8</v>
      </c>
      <c r="F78" s="26">
        <v>4</v>
      </c>
      <c r="G78" s="26" t="s">
        <v>170</v>
      </c>
      <c r="H78" s="26">
        <v>1</v>
      </c>
      <c r="I78" s="26" t="s">
        <v>170</v>
      </c>
      <c r="J78" s="26" t="s">
        <v>170</v>
      </c>
      <c r="K78" s="27"/>
      <c r="L78" s="27"/>
      <c r="M78" s="27" t="s">
        <v>499</v>
      </c>
      <c r="N78" s="28" t="str">
        <f t="shared" si="4"/>
        <v>distacct_mst.out_in_proc_acct_unit2</v>
      </c>
      <c r="O78" s="28"/>
      <c r="P78" s="29" t="s">
        <v>697</v>
      </c>
      <c r="Q78" s="10" t="str">
        <f t="shared" si="5"/>
        <v>out_in_proc_acct_unit2,</v>
      </c>
      <c r="R78" s="10" t="str">
        <f t="shared" si="6"/>
        <v>len(out_in_proc_acct_unit2) as out_in_proc_acct_unit2,</v>
      </c>
    </row>
    <row r="79" spans="1:18" ht="29" x14ac:dyDescent="0.35">
      <c r="A79" s="26" t="s">
        <v>620</v>
      </c>
      <c r="B79" s="26" t="s">
        <v>480</v>
      </c>
      <c r="C79" s="26" t="s">
        <v>9</v>
      </c>
      <c r="D79" s="26" t="s">
        <v>436</v>
      </c>
      <c r="E79" s="26">
        <v>8</v>
      </c>
      <c r="F79" s="26">
        <v>4</v>
      </c>
      <c r="G79" s="26" t="s">
        <v>170</v>
      </c>
      <c r="H79" s="26">
        <v>1</v>
      </c>
      <c r="I79" s="26" t="s">
        <v>170</v>
      </c>
      <c r="J79" s="26" t="s">
        <v>170</v>
      </c>
      <c r="K79" s="27"/>
      <c r="L79" s="27"/>
      <c r="M79" s="27" t="s">
        <v>499</v>
      </c>
      <c r="N79" s="28" t="str">
        <f t="shared" si="4"/>
        <v>distacct_mst.out_in_proc_acct_unit3</v>
      </c>
      <c r="O79" s="28"/>
      <c r="P79" s="29" t="s">
        <v>697</v>
      </c>
      <c r="Q79" s="10" t="str">
        <f t="shared" si="5"/>
        <v>out_in_proc_acct_unit3,</v>
      </c>
      <c r="R79" s="10" t="str">
        <f t="shared" si="6"/>
        <v>len(out_in_proc_acct_unit3) as out_in_proc_acct_unit3,</v>
      </c>
    </row>
    <row r="80" spans="1:18" ht="29" x14ac:dyDescent="0.35">
      <c r="A80" s="26" t="s">
        <v>620</v>
      </c>
      <c r="B80" s="26" t="s">
        <v>481</v>
      </c>
      <c r="C80" s="26" t="s">
        <v>9</v>
      </c>
      <c r="D80" s="26" t="s">
        <v>438</v>
      </c>
      <c r="E80" s="26">
        <v>8</v>
      </c>
      <c r="F80" s="26">
        <v>4</v>
      </c>
      <c r="G80" s="26" t="s">
        <v>170</v>
      </c>
      <c r="H80" s="26">
        <v>1</v>
      </c>
      <c r="I80" s="26" t="s">
        <v>170</v>
      </c>
      <c r="J80" s="26" t="s">
        <v>170</v>
      </c>
      <c r="K80" s="27"/>
      <c r="L80" s="27"/>
      <c r="M80" s="27" t="s">
        <v>499</v>
      </c>
      <c r="N80" s="28" t="str">
        <f t="shared" si="4"/>
        <v>distacct_mst.out_in_proc_acct_unit4</v>
      </c>
      <c r="O80" s="28"/>
      <c r="P80" s="29" t="s">
        <v>697</v>
      </c>
      <c r="Q80" s="10" t="str">
        <f t="shared" si="5"/>
        <v>out_in_proc_acct_unit4,</v>
      </c>
      <c r="R80" s="10" t="str">
        <f t="shared" si="6"/>
        <v>len(out_in_proc_acct_unit4) as out_in_proc_acct_unit4,</v>
      </c>
    </row>
    <row r="81" spans="1:18" x14ac:dyDescent="0.35">
      <c r="A81" s="26" t="s">
        <v>620</v>
      </c>
      <c r="B81" s="26" t="s">
        <v>427</v>
      </c>
      <c r="C81" s="26" t="s">
        <v>12</v>
      </c>
      <c r="D81" s="26" t="s">
        <v>428</v>
      </c>
      <c r="E81" s="26">
        <v>13</v>
      </c>
      <c r="F81" s="26">
        <v>24</v>
      </c>
      <c r="G81" s="26">
        <v>0</v>
      </c>
      <c r="H81" s="26">
        <v>0</v>
      </c>
      <c r="I81" s="26" t="s">
        <v>355</v>
      </c>
      <c r="J81" s="26" t="s">
        <v>170</v>
      </c>
      <c r="K81" s="27"/>
      <c r="L81" s="27"/>
      <c r="M81" s="27"/>
      <c r="N81" s="28"/>
      <c r="O81" s="28"/>
      <c r="P81" s="29" t="s">
        <v>667</v>
      </c>
      <c r="Q81" s="10" t="str">
        <f t="shared" si="5"/>
        <v>count_sequence</v>
      </c>
      <c r="R81" s="10" t="str">
        <f t="shared" si="6"/>
        <v>len(count_sequence) as count_sequence,</v>
      </c>
    </row>
  </sheetData>
  <autoFilter ref="A1:R81" xr:uid="{AE7D413C-8984-4019-A8E4-4A66E903163A}"/>
  <pageMargins left="0.25" right="0.25" top="0.75" bottom="0.75" header="0.3" footer="0.3"/>
  <pageSetup scale="77" fitToHeight="0" orientation="landscape" r:id="rId1"/>
  <headerFooter>
    <oddHeader>&amp;L&amp;"-,Bold"&amp;14&amp;KFF0000&amp;A</oddHeader>
    <oddFooter>&amp;LPrinted: &amp;D &amp;T
&amp;Z&amp;F</oddFooter>
  </headerFooter>
  <customProperties>
    <customPr name="QAA_DRILLPATH_NODE_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  <pageSetUpPr fitToPage="1"/>
  </sheetPr>
  <dimension ref="A1:R40"/>
  <sheetViews>
    <sheetView workbookViewId="0">
      <pane xSplit="2" ySplit="1" topLeftCell="J29" activePane="bottomRight" state="frozen"/>
      <selection pane="topRight" activeCell="C1" sqref="C1"/>
      <selection pane="bottomLeft" activeCell="A2" sqref="A2"/>
      <selection pane="bottomRight" activeCell="N33" sqref="N33"/>
    </sheetView>
  </sheetViews>
  <sheetFormatPr defaultColWidth="8.7265625" defaultRowHeight="14.5" x14ac:dyDescent="0.35"/>
  <cols>
    <col min="1" max="1" width="13" style="24" bestFit="1" customWidth="1"/>
    <col min="2" max="2" width="14.81640625" style="24" bestFit="1" customWidth="1"/>
    <col min="3" max="3" width="12" style="24" customWidth="1"/>
    <col min="4" max="4" width="19.81640625" style="24" hidden="1" customWidth="1"/>
    <col min="5" max="5" width="0" style="24" hidden="1" customWidth="1"/>
    <col min="6" max="6" width="11.26953125" style="24" customWidth="1"/>
    <col min="7" max="7" width="0" style="24" hidden="1" customWidth="1"/>
    <col min="8" max="8" width="10.7265625" style="24" hidden="1" customWidth="1"/>
    <col min="9" max="9" width="9.7265625" style="24" hidden="1" customWidth="1"/>
    <col min="10" max="10" width="13.7265625" style="24" customWidth="1"/>
    <col min="11" max="11" width="15.7265625" style="24" bestFit="1" customWidth="1"/>
    <col min="12" max="12" width="15.26953125" style="4" bestFit="1" customWidth="1"/>
    <col min="13" max="13" width="14.7265625" style="24" bestFit="1" customWidth="1"/>
    <col min="14" max="14" width="35.1796875" style="24" customWidth="1"/>
    <col min="15" max="15" width="24.7265625" style="24" bestFit="1" customWidth="1"/>
    <col min="16" max="16" width="13.1796875" style="25" bestFit="1" customWidth="1"/>
    <col min="17" max="16384" width="8.7265625" style="24"/>
  </cols>
  <sheetData>
    <row r="1" spans="1:18" x14ac:dyDescent="0.35">
      <c r="A1" s="17" t="s">
        <v>542</v>
      </c>
      <c r="B1" s="17" t="s">
        <v>344</v>
      </c>
      <c r="C1" s="17" t="s">
        <v>345</v>
      </c>
      <c r="D1" s="17" t="s">
        <v>346</v>
      </c>
      <c r="E1" s="17" t="s">
        <v>347</v>
      </c>
      <c r="F1" s="17" t="s">
        <v>348</v>
      </c>
      <c r="G1" s="17" t="s">
        <v>349</v>
      </c>
      <c r="H1" s="17" t="s">
        <v>350</v>
      </c>
      <c r="I1" s="17" t="s">
        <v>351</v>
      </c>
      <c r="J1" s="17" t="s">
        <v>352</v>
      </c>
      <c r="K1" s="18" t="s">
        <v>634</v>
      </c>
      <c r="L1" s="18" t="s">
        <v>635</v>
      </c>
      <c r="M1" s="20" t="s">
        <v>498</v>
      </c>
      <c r="N1" s="21" t="s">
        <v>370</v>
      </c>
      <c r="O1" s="17" t="s">
        <v>503</v>
      </c>
      <c r="P1" s="19" t="s">
        <v>636</v>
      </c>
    </row>
    <row r="2" spans="1:18" x14ac:dyDescent="0.35">
      <c r="A2" s="26" t="s">
        <v>621</v>
      </c>
      <c r="B2" s="26" t="s">
        <v>289</v>
      </c>
      <c r="C2" s="26" t="s">
        <v>9</v>
      </c>
      <c r="D2" s="26" t="s">
        <v>212</v>
      </c>
      <c r="E2" s="26">
        <v>16</v>
      </c>
      <c r="F2" s="26">
        <v>8</v>
      </c>
      <c r="G2" s="26" t="s">
        <v>170</v>
      </c>
      <c r="H2" s="26">
        <v>0</v>
      </c>
      <c r="I2" s="26" t="s">
        <v>369</v>
      </c>
      <c r="J2" s="26">
        <v>4</v>
      </c>
      <c r="K2" s="26"/>
      <c r="L2" s="27"/>
      <c r="M2" s="27" t="s">
        <v>499</v>
      </c>
      <c r="N2" s="22" t="s">
        <v>655</v>
      </c>
      <c r="O2" s="28"/>
      <c r="P2" s="29" t="s">
        <v>637</v>
      </c>
      <c r="Q2" s="10" t="str">
        <f>B2&amp;IF(A3="","",",")</f>
        <v>site_ref,</v>
      </c>
      <c r="R2" s="10" t="str">
        <f>"len("&amp;B2&amp;") as "&amp;B2&amp;","</f>
        <v>len(site_ref) as site_ref,</v>
      </c>
    </row>
    <row r="3" spans="1:18" x14ac:dyDescent="0.35">
      <c r="A3" s="26" t="s">
        <v>621</v>
      </c>
      <c r="B3" s="26" t="s">
        <v>147</v>
      </c>
      <c r="C3" s="26" t="s">
        <v>9</v>
      </c>
      <c r="D3" s="26" t="s">
        <v>10</v>
      </c>
      <c r="E3" s="26">
        <v>60</v>
      </c>
      <c r="F3" s="26">
        <v>30</v>
      </c>
      <c r="G3" s="26" t="s">
        <v>170</v>
      </c>
      <c r="H3" s="26">
        <v>0</v>
      </c>
      <c r="I3" s="26" t="s">
        <v>170</v>
      </c>
      <c r="J3" s="26">
        <v>1</v>
      </c>
      <c r="K3" s="26" t="s">
        <v>659</v>
      </c>
      <c r="L3" s="27" t="s">
        <v>640</v>
      </c>
      <c r="M3" s="27" t="s">
        <v>499</v>
      </c>
      <c r="N3" s="28"/>
      <c r="O3" s="26"/>
      <c r="P3" s="29" t="s">
        <v>637</v>
      </c>
      <c r="Q3" s="10" t="str">
        <f t="shared" ref="Q3:Q40" si="0">B3&amp;IF(A4="","",",")</f>
        <v>item,</v>
      </c>
      <c r="R3" s="10" t="str">
        <f t="shared" ref="R3:R40" si="1">"len("&amp;B3&amp;") as "&amp;B3&amp;","</f>
        <v>len(item) as item,</v>
      </c>
    </row>
    <row r="4" spans="1:18" ht="43.5" x14ac:dyDescent="0.35">
      <c r="A4" s="26" t="s">
        <v>621</v>
      </c>
      <c r="B4" s="26" t="s">
        <v>504</v>
      </c>
      <c r="C4" s="26" t="s">
        <v>43</v>
      </c>
      <c r="D4" s="26" t="s">
        <v>505</v>
      </c>
      <c r="E4" s="26">
        <v>8</v>
      </c>
      <c r="F4" s="26">
        <v>23</v>
      </c>
      <c r="G4" s="26">
        <v>3</v>
      </c>
      <c r="H4" s="26">
        <v>0</v>
      </c>
      <c r="I4" s="26" t="s">
        <v>170</v>
      </c>
      <c r="J4" s="26">
        <v>3</v>
      </c>
      <c r="K4" s="26" t="s">
        <v>659</v>
      </c>
      <c r="L4" s="27" t="s">
        <v>662</v>
      </c>
      <c r="M4" s="7" t="s">
        <v>499</v>
      </c>
      <c r="N4" s="28" t="s">
        <v>682</v>
      </c>
      <c r="O4" s="26"/>
      <c r="P4" s="29" t="s">
        <v>637</v>
      </c>
      <c r="Q4" s="10" t="str">
        <f t="shared" si="0"/>
        <v>effect_date,</v>
      </c>
      <c r="R4" s="10" t="str">
        <f t="shared" si="1"/>
        <v>len(effect_date) as effect_date,</v>
      </c>
    </row>
    <row r="5" spans="1:18" x14ac:dyDescent="0.35">
      <c r="A5" s="26" t="s">
        <v>621</v>
      </c>
      <c r="B5" s="26" t="s">
        <v>506</v>
      </c>
      <c r="C5" s="26" t="s">
        <v>9</v>
      </c>
      <c r="D5" s="26" t="s">
        <v>507</v>
      </c>
      <c r="E5" s="26">
        <v>6</v>
      </c>
      <c r="F5" s="26">
        <v>3</v>
      </c>
      <c r="G5" s="26" t="s">
        <v>170</v>
      </c>
      <c r="H5" s="26">
        <v>0</v>
      </c>
      <c r="I5" s="26" t="s">
        <v>170</v>
      </c>
      <c r="J5" s="26">
        <v>2</v>
      </c>
      <c r="K5" s="26"/>
      <c r="L5" s="27"/>
      <c r="M5" s="26" t="s">
        <v>499</v>
      </c>
      <c r="N5" s="28" t="s">
        <v>661</v>
      </c>
      <c r="O5" s="26" t="s">
        <v>660</v>
      </c>
      <c r="P5" s="29" t="s">
        <v>637</v>
      </c>
      <c r="Q5" s="10" t="str">
        <f t="shared" si="0"/>
        <v>curr_code,</v>
      </c>
      <c r="R5" s="10" t="str">
        <f t="shared" si="1"/>
        <v>len(curr_code) as curr_code,</v>
      </c>
    </row>
    <row r="6" spans="1:18" x14ac:dyDescent="0.35">
      <c r="A6" s="26" t="s">
        <v>621</v>
      </c>
      <c r="B6" s="26" t="s">
        <v>508</v>
      </c>
      <c r="C6" s="26" t="s">
        <v>12</v>
      </c>
      <c r="D6" s="26" t="s">
        <v>13</v>
      </c>
      <c r="E6" s="26">
        <v>13</v>
      </c>
      <c r="F6" s="26">
        <v>20</v>
      </c>
      <c r="G6" s="26">
        <v>8</v>
      </c>
      <c r="H6" s="26">
        <v>1</v>
      </c>
      <c r="I6" s="26" t="s">
        <v>356</v>
      </c>
      <c r="J6" s="26" t="s">
        <v>170</v>
      </c>
      <c r="K6" s="26" t="s">
        <v>659</v>
      </c>
      <c r="L6" s="27" t="s">
        <v>663</v>
      </c>
      <c r="M6" s="26" t="s">
        <v>499</v>
      </c>
      <c r="N6" s="28"/>
      <c r="O6" s="26"/>
      <c r="P6" s="29" t="s">
        <v>637</v>
      </c>
      <c r="Q6" s="10" t="str">
        <f t="shared" si="0"/>
        <v>unit_price1,</v>
      </c>
      <c r="R6" s="10" t="str">
        <f t="shared" si="1"/>
        <v>len(unit_price1) as unit_price1,</v>
      </c>
    </row>
    <row r="7" spans="1:18" x14ac:dyDescent="0.35">
      <c r="A7" s="26" t="s">
        <v>621</v>
      </c>
      <c r="B7" s="26" t="s">
        <v>509</v>
      </c>
      <c r="C7" s="26" t="s">
        <v>12</v>
      </c>
      <c r="D7" s="26" t="s">
        <v>13</v>
      </c>
      <c r="E7" s="26">
        <v>13</v>
      </c>
      <c r="F7" s="26">
        <v>20</v>
      </c>
      <c r="G7" s="26">
        <v>8</v>
      </c>
      <c r="H7" s="26">
        <v>1</v>
      </c>
      <c r="I7" s="26" t="s">
        <v>356</v>
      </c>
      <c r="J7" s="26" t="s">
        <v>170</v>
      </c>
      <c r="K7" s="26"/>
      <c r="L7" s="27"/>
      <c r="M7" s="26"/>
      <c r="N7" s="28"/>
      <c r="O7" s="26"/>
      <c r="P7" s="29" t="s">
        <v>667</v>
      </c>
      <c r="Q7" s="10" t="str">
        <f t="shared" si="0"/>
        <v>unit_price2,</v>
      </c>
      <c r="R7" s="10" t="str">
        <f t="shared" si="1"/>
        <v>len(unit_price2) as unit_price2,</v>
      </c>
    </row>
    <row r="8" spans="1:18" x14ac:dyDescent="0.35">
      <c r="A8" s="26" t="s">
        <v>621</v>
      </c>
      <c r="B8" s="26" t="s">
        <v>510</v>
      </c>
      <c r="C8" s="26" t="s">
        <v>12</v>
      </c>
      <c r="D8" s="26" t="s">
        <v>13</v>
      </c>
      <c r="E8" s="26">
        <v>13</v>
      </c>
      <c r="F8" s="26">
        <v>20</v>
      </c>
      <c r="G8" s="26">
        <v>8</v>
      </c>
      <c r="H8" s="26">
        <v>1</v>
      </c>
      <c r="I8" s="26" t="s">
        <v>356</v>
      </c>
      <c r="J8" s="26" t="s">
        <v>170</v>
      </c>
      <c r="K8" s="26"/>
      <c r="L8" s="27"/>
      <c r="M8" s="26"/>
      <c r="N8" s="28"/>
      <c r="O8" s="26"/>
      <c r="P8" s="29" t="s">
        <v>667</v>
      </c>
      <c r="Q8" s="10" t="str">
        <f t="shared" si="0"/>
        <v>unit_price3,</v>
      </c>
      <c r="R8" s="10" t="str">
        <f t="shared" si="1"/>
        <v>len(unit_price3) as unit_price3,</v>
      </c>
    </row>
    <row r="9" spans="1:18" x14ac:dyDescent="0.35">
      <c r="A9" s="26" t="s">
        <v>621</v>
      </c>
      <c r="B9" s="26" t="s">
        <v>511</v>
      </c>
      <c r="C9" s="26" t="s">
        <v>12</v>
      </c>
      <c r="D9" s="26" t="s">
        <v>13</v>
      </c>
      <c r="E9" s="26">
        <v>13</v>
      </c>
      <c r="F9" s="26">
        <v>20</v>
      </c>
      <c r="G9" s="26">
        <v>8</v>
      </c>
      <c r="H9" s="26">
        <v>1</v>
      </c>
      <c r="I9" s="26" t="s">
        <v>356</v>
      </c>
      <c r="J9" s="26" t="s">
        <v>170</v>
      </c>
      <c r="K9" s="26"/>
      <c r="L9" s="27"/>
      <c r="M9" s="26"/>
      <c r="N9" s="28"/>
      <c r="O9" s="26"/>
      <c r="P9" s="29" t="s">
        <v>667</v>
      </c>
      <c r="Q9" s="10" t="str">
        <f t="shared" si="0"/>
        <v>unit_price4,</v>
      </c>
      <c r="R9" s="10" t="str">
        <f t="shared" si="1"/>
        <v>len(unit_price4) as unit_price4,</v>
      </c>
    </row>
    <row r="10" spans="1:18" x14ac:dyDescent="0.35">
      <c r="A10" s="26" t="s">
        <v>621</v>
      </c>
      <c r="B10" s="26" t="s">
        <v>512</v>
      </c>
      <c r="C10" s="26" t="s">
        <v>12</v>
      </c>
      <c r="D10" s="26" t="s">
        <v>13</v>
      </c>
      <c r="E10" s="26">
        <v>13</v>
      </c>
      <c r="F10" s="26">
        <v>20</v>
      </c>
      <c r="G10" s="26">
        <v>8</v>
      </c>
      <c r="H10" s="26">
        <v>1</v>
      </c>
      <c r="I10" s="26" t="s">
        <v>356</v>
      </c>
      <c r="J10" s="26" t="s">
        <v>170</v>
      </c>
      <c r="K10" s="26"/>
      <c r="L10" s="27"/>
      <c r="M10" s="26"/>
      <c r="N10" s="28"/>
      <c r="O10" s="26"/>
      <c r="P10" s="29" t="s">
        <v>667</v>
      </c>
      <c r="Q10" s="10" t="str">
        <f t="shared" si="0"/>
        <v>unit_price5,</v>
      </c>
      <c r="R10" s="10" t="str">
        <f t="shared" si="1"/>
        <v>len(unit_price5) as unit_price5,</v>
      </c>
    </row>
    <row r="11" spans="1:18" x14ac:dyDescent="0.35">
      <c r="A11" s="26" t="s">
        <v>621</v>
      </c>
      <c r="B11" s="26" t="s">
        <v>513</v>
      </c>
      <c r="C11" s="26" t="s">
        <v>12</v>
      </c>
      <c r="D11" s="26" t="s">
        <v>13</v>
      </c>
      <c r="E11" s="26">
        <v>13</v>
      </c>
      <c r="F11" s="26">
        <v>20</v>
      </c>
      <c r="G11" s="26">
        <v>8</v>
      </c>
      <c r="H11" s="26">
        <v>1</v>
      </c>
      <c r="I11" s="26" t="s">
        <v>356</v>
      </c>
      <c r="J11" s="26" t="s">
        <v>170</v>
      </c>
      <c r="K11" s="26"/>
      <c r="L11" s="27"/>
      <c r="M11" s="26"/>
      <c r="N11" s="28"/>
      <c r="O11" s="26"/>
      <c r="P11" s="29" t="s">
        <v>667</v>
      </c>
      <c r="Q11" s="10" t="str">
        <f t="shared" si="0"/>
        <v>unit_price6,</v>
      </c>
      <c r="R11" s="10" t="str">
        <f t="shared" si="1"/>
        <v>len(unit_price6) as unit_price6,</v>
      </c>
    </row>
    <row r="12" spans="1:18" x14ac:dyDescent="0.35">
      <c r="A12" s="26" t="s">
        <v>621</v>
      </c>
      <c r="B12" s="26" t="s">
        <v>514</v>
      </c>
      <c r="C12" s="26" t="s">
        <v>4</v>
      </c>
      <c r="D12" s="26" t="s">
        <v>5</v>
      </c>
      <c r="E12" s="26">
        <v>1</v>
      </c>
      <c r="F12" s="26">
        <v>3</v>
      </c>
      <c r="G12" s="26">
        <v>0</v>
      </c>
      <c r="H12" s="26">
        <v>1</v>
      </c>
      <c r="I12" s="26" t="s">
        <v>355</v>
      </c>
      <c r="J12" s="26" t="s">
        <v>170</v>
      </c>
      <c r="K12" s="26"/>
      <c r="L12" s="27"/>
      <c r="M12" s="26" t="s">
        <v>499</v>
      </c>
      <c r="N12" s="28" t="s">
        <v>497</v>
      </c>
      <c r="O12" s="26"/>
      <c r="P12" s="29" t="s">
        <v>637</v>
      </c>
      <c r="Q12" s="10" t="str">
        <f t="shared" si="0"/>
        <v>reprice,</v>
      </c>
      <c r="R12" s="10" t="str">
        <f t="shared" si="1"/>
        <v>len(reprice) as reprice,</v>
      </c>
    </row>
    <row r="13" spans="1:18" x14ac:dyDescent="0.35">
      <c r="A13" s="26" t="s">
        <v>621</v>
      </c>
      <c r="B13" s="26" t="s">
        <v>515</v>
      </c>
      <c r="C13" s="26" t="s">
        <v>12</v>
      </c>
      <c r="D13" s="26" t="s">
        <v>133</v>
      </c>
      <c r="E13" s="26">
        <v>9</v>
      </c>
      <c r="F13" s="26">
        <v>19</v>
      </c>
      <c r="G13" s="26">
        <v>8</v>
      </c>
      <c r="H13" s="26">
        <v>1</v>
      </c>
      <c r="I13" s="26" t="s">
        <v>356</v>
      </c>
      <c r="J13" s="26" t="s">
        <v>170</v>
      </c>
      <c r="K13" s="26"/>
      <c r="L13" s="27"/>
      <c r="M13" s="26"/>
      <c r="N13" s="28"/>
      <c r="O13" s="26"/>
      <c r="P13" s="29" t="s">
        <v>667</v>
      </c>
      <c r="Q13" s="10" t="str">
        <f t="shared" si="0"/>
        <v>brk_qty##1,</v>
      </c>
      <c r="R13" s="10" t="str">
        <f t="shared" si="1"/>
        <v>len(brk_qty##1) as brk_qty##1,</v>
      </c>
    </row>
    <row r="14" spans="1:18" x14ac:dyDescent="0.35">
      <c r="A14" s="26" t="s">
        <v>621</v>
      </c>
      <c r="B14" s="26" t="s">
        <v>516</v>
      </c>
      <c r="C14" s="26" t="s">
        <v>12</v>
      </c>
      <c r="D14" s="26" t="s">
        <v>133</v>
      </c>
      <c r="E14" s="26">
        <v>9</v>
      </c>
      <c r="F14" s="26">
        <v>19</v>
      </c>
      <c r="G14" s="26">
        <v>8</v>
      </c>
      <c r="H14" s="26">
        <v>1</v>
      </c>
      <c r="I14" s="26" t="s">
        <v>356</v>
      </c>
      <c r="J14" s="26" t="s">
        <v>170</v>
      </c>
      <c r="K14" s="26"/>
      <c r="L14" s="27"/>
      <c r="M14" s="26"/>
      <c r="N14" s="28"/>
      <c r="O14" s="26"/>
      <c r="P14" s="29" t="s">
        <v>667</v>
      </c>
      <c r="Q14" s="10" t="str">
        <f t="shared" si="0"/>
        <v>brk_qty##2,</v>
      </c>
      <c r="R14" s="10" t="str">
        <f t="shared" si="1"/>
        <v>len(brk_qty##2) as brk_qty##2,</v>
      </c>
    </row>
    <row r="15" spans="1:18" x14ac:dyDescent="0.35">
      <c r="A15" s="26" t="s">
        <v>621</v>
      </c>
      <c r="B15" s="26" t="s">
        <v>517</v>
      </c>
      <c r="C15" s="26" t="s">
        <v>12</v>
      </c>
      <c r="D15" s="26" t="s">
        <v>133</v>
      </c>
      <c r="E15" s="26">
        <v>9</v>
      </c>
      <c r="F15" s="26">
        <v>19</v>
      </c>
      <c r="G15" s="26">
        <v>8</v>
      </c>
      <c r="H15" s="26">
        <v>1</v>
      </c>
      <c r="I15" s="26" t="s">
        <v>356</v>
      </c>
      <c r="J15" s="26" t="s">
        <v>170</v>
      </c>
      <c r="K15" s="26"/>
      <c r="L15" s="27"/>
      <c r="M15" s="26"/>
      <c r="N15" s="28"/>
      <c r="O15" s="26"/>
      <c r="P15" s="29" t="s">
        <v>667</v>
      </c>
      <c r="Q15" s="10" t="str">
        <f t="shared" si="0"/>
        <v>brk_qty##3,</v>
      </c>
      <c r="R15" s="10" t="str">
        <f t="shared" si="1"/>
        <v>len(brk_qty##3) as brk_qty##3,</v>
      </c>
    </row>
    <row r="16" spans="1:18" x14ac:dyDescent="0.35">
      <c r="A16" s="26" t="s">
        <v>621</v>
      </c>
      <c r="B16" s="26" t="s">
        <v>518</v>
      </c>
      <c r="C16" s="26" t="s">
        <v>12</v>
      </c>
      <c r="D16" s="26" t="s">
        <v>133</v>
      </c>
      <c r="E16" s="26">
        <v>9</v>
      </c>
      <c r="F16" s="26">
        <v>19</v>
      </c>
      <c r="G16" s="26">
        <v>8</v>
      </c>
      <c r="H16" s="26">
        <v>1</v>
      </c>
      <c r="I16" s="26" t="s">
        <v>356</v>
      </c>
      <c r="J16" s="26" t="s">
        <v>170</v>
      </c>
      <c r="K16" s="26"/>
      <c r="L16" s="27"/>
      <c r="M16" s="26"/>
      <c r="N16" s="28"/>
      <c r="O16" s="26"/>
      <c r="P16" s="29" t="s">
        <v>667</v>
      </c>
      <c r="Q16" s="10" t="str">
        <f t="shared" si="0"/>
        <v>brk_qty##4,</v>
      </c>
      <c r="R16" s="10" t="str">
        <f t="shared" si="1"/>
        <v>len(brk_qty##4) as brk_qty##4,</v>
      </c>
    </row>
    <row r="17" spans="1:18" x14ac:dyDescent="0.35">
      <c r="A17" s="26" t="s">
        <v>621</v>
      </c>
      <c r="B17" s="26" t="s">
        <v>519</v>
      </c>
      <c r="C17" s="26" t="s">
        <v>12</v>
      </c>
      <c r="D17" s="26" t="s">
        <v>133</v>
      </c>
      <c r="E17" s="26">
        <v>9</v>
      </c>
      <c r="F17" s="26">
        <v>19</v>
      </c>
      <c r="G17" s="26">
        <v>8</v>
      </c>
      <c r="H17" s="26">
        <v>1</v>
      </c>
      <c r="I17" s="26" t="s">
        <v>356</v>
      </c>
      <c r="J17" s="26" t="s">
        <v>170</v>
      </c>
      <c r="K17" s="26"/>
      <c r="L17" s="27"/>
      <c r="M17" s="26"/>
      <c r="N17" s="28"/>
      <c r="O17" s="26"/>
      <c r="P17" s="29" t="s">
        <v>667</v>
      </c>
      <c r="Q17" s="10" t="str">
        <f t="shared" si="0"/>
        <v>brk_qty##5,</v>
      </c>
      <c r="R17" s="10" t="str">
        <f t="shared" si="1"/>
        <v>len(brk_qty##5) as brk_qty##5,</v>
      </c>
    </row>
    <row r="18" spans="1:18" x14ac:dyDescent="0.35">
      <c r="A18" s="26" t="s">
        <v>621</v>
      </c>
      <c r="B18" s="26" t="s">
        <v>520</v>
      </c>
      <c r="C18" s="26" t="s">
        <v>12</v>
      </c>
      <c r="D18" s="26" t="s">
        <v>13</v>
      </c>
      <c r="E18" s="26">
        <v>13</v>
      </c>
      <c r="F18" s="26">
        <v>20</v>
      </c>
      <c r="G18" s="26">
        <v>8</v>
      </c>
      <c r="H18" s="26">
        <v>1</v>
      </c>
      <c r="I18" s="26" t="s">
        <v>356</v>
      </c>
      <c r="J18" s="26" t="s">
        <v>170</v>
      </c>
      <c r="K18" s="26"/>
      <c r="L18" s="27"/>
      <c r="M18" s="26"/>
      <c r="N18" s="28"/>
      <c r="O18" s="26"/>
      <c r="P18" s="29" t="s">
        <v>667</v>
      </c>
      <c r="Q18" s="10" t="str">
        <f t="shared" si="0"/>
        <v>brk_price##1,</v>
      </c>
      <c r="R18" s="10" t="str">
        <f t="shared" si="1"/>
        <v>len(brk_price##1) as brk_price##1,</v>
      </c>
    </row>
    <row r="19" spans="1:18" x14ac:dyDescent="0.35">
      <c r="A19" s="26" t="s">
        <v>621</v>
      </c>
      <c r="B19" s="26" t="s">
        <v>521</v>
      </c>
      <c r="C19" s="26" t="s">
        <v>12</v>
      </c>
      <c r="D19" s="26" t="s">
        <v>13</v>
      </c>
      <c r="E19" s="26">
        <v>13</v>
      </c>
      <c r="F19" s="26">
        <v>20</v>
      </c>
      <c r="G19" s="26">
        <v>8</v>
      </c>
      <c r="H19" s="26">
        <v>1</v>
      </c>
      <c r="I19" s="26" t="s">
        <v>356</v>
      </c>
      <c r="J19" s="26" t="s">
        <v>170</v>
      </c>
      <c r="K19" s="26"/>
      <c r="L19" s="27"/>
      <c r="M19" s="26"/>
      <c r="N19" s="28"/>
      <c r="O19" s="26"/>
      <c r="P19" s="29" t="s">
        <v>667</v>
      </c>
      <c r="Q19" s="10" t="str">
        <f t="shared" si="0"/>
        <v>brk_price##2,</v>
      </c>
      <c r="R19" s="10" t="str">
        <f t="shared" si="1"/>
        <v>len(brk_price##2) as brk_price##2,</v>
      </c>
    </row>
    <row r="20" spans="1:18" x14ac:dyDescent="0.35">
      <c r="A20" s="26" t="s">
        <v>621</v>
      </c>
      <c r="B20" s="26" t="s">
        <v>522</v>
      </c>
      <c r="C20" s="26" t="s">
        <v>12</v>
      </c>
      <c r="D20" s="26" t="s">
        <v>13</v>
      </c>
      <c r="E20" s="26">
        <v>13</v>
      </c>
      <c r="F20" s="26">
        <v>20</v>
      </c>
      <c r="G20" s="26">
        <v>8</v>
      </c>
      <c r="H20" s="26">
        <v>1</v>
      </c>
      <c r="I20" s="26" t="s">
        <v>356</v>
      </c>
      <c r="J20" s="26" t="s">
        <v>170</v>
      </c>
      <c r="K20" s="26"/>
      <c r="L20" s="27"/>
      <c r="M20" s="26"/>
      <c r="N20" s="28"/>
      <c r="O20" s="26"/>
      <c r="P20" s="29" t="s">
        <v>667</v>
      </c>
      <c r="Q20" s="10" t="str">
        <f t="shared" si="0"/>
        <v>brk_price##3,</v>
      </c>
      <c r="R20" s="10" t="str">
        <f t="shared" si="1"/>
        <v>len(brk_price##3) as brk_price##3,</v>
      </c>
    </row>
    <row r="21" spans="1:18" x14ac:dyDescent="0.35">
      <c r="A21" s="26" t="s">
        <v>621</v>
      </c>
      <c r="B21" s="26" t="s">
        <v>523</v>
      </c>
      <c r="C21" s="26" t="s">
        <v>12</v>
      </c>
      <c r="D21" s="26" t="s">
        <v>13</v>
      </c>
      <c r="E21" s="26">
        <v>13</v>
      </c>
      <c r="F21" s="26">
        <v>20</v>
      </c>
      <c r="G21" s="26">
        <v>8</v>
      </c>
      <c r="H21" s="26">
        <v>1</v>
      </c>
      <c r="I21" s="26" t="s">
        <v>356</v>
      </c>
      <c r="J21" s="26" t="s">
        <v>170</v>
      </c>
      <c r="K21" s="26"/>
      <c r="L21" s="27"/>
      <c r="M21" s="26"/>
      <c r="N21" s="28"/>
      <c r="O21" s="26"/>
      <c r="P21" s="29" t="s">
        <v>667</v>
      </c>
      <c r="Q21" s="10" t="str">
        <f t="shared" si="0"/>
        <v>brk_price##4,</v>
      </c>
      <c r="R21" s="10" t="str">
        <f t="shared" si="1"/>
        <v>len(brk_price##4) as brk_price##4,</v>
      </c>
    </row>
    <row r="22" spans="1:18" x14ac:dyDescent="0.35">
      <c r="A22" s="26" t="s">
        <v>621</v>
      </c>
      <c r="B22" s="26" t="s">
        <v>524</v>
      </c>
      <c r="C22" s="26" t="s">
        <v>12</v>
      </c>
      <c r="D22" s="26" t="s">
        <v>13</v>
      </c>
      <c r="E22" s="26">
        <v>13</v>
      </c>
      <c r="F22" s="26">
        <v>20</v>
      </c>
      <c r="G22" s="26">
        <v>8</v>
      </c>
      <c r="H22" s="26">
        <v>1</v>
      </c>
      <c r="I22" s="26" t="s">
        <v>356</v>
      </c>
      <c r="J22" s="26" t="s">
        <v>170</v>
      </c>
      <c r="K22" s="26"/>
      <c r="L22" s="27"/>
      <c r="M22" s="26"/>
      <c r="N22" s="28"/>
      <c r="O22" s="26"/>
      <c r="P22" s="29" t="s">
        <v>667</v>
      </c>
      <c r="Q22" s="10" t="str">
        <f t="shared" si="0"/>
        <v>brk_price##5,</v>
      </c>
      <c r="R22" s="10" t="str">
        <f t="shared" si="1"/>
        <v>len(brk_price##5) as brk_price##5,</v>
      </c>
    </row>
    <row r="23" spans="1:18" x14ac:dyDescent="0.35">
      <c r="A23" s="26" t="s">
        <v>621</v>
      </c>
      <c r="B23" s="26" t="s">
        <v>525</v>
      </c>
      <c r="C23" s="26" t="s">
        <v>9</v>
      </c>
      <c r="D23" s="26" t="s">
        <v>526</v>
      </c>
      <c r="E23" s="26">
        <v>4</v>
      </c>
      <c r="F23" s="26">
        <v>2</v>
      </c>
      <c r="G23" s="26" t="s">
        <v>170</v>
      </c>
      <c r="H23" s="26">
        <v>1</v>
      </c>
      <c r="I23" s="26" t="s">
        <v>527</v>
      </c>
      <c r="J23" s="26" t="s">
        <v>170</v>
      </c>
      <c r="K23" s="26"/>
      <c r="L23" s="27"/>
      <c r="M23" s="26"/>
      <c r="N23" s="28"/>
      <c r="O23" s="26"/>
      <c r="P23" s="29" t="s">
        <v>667</v>
      </c>
      <c r="Q23" s="10" t="str">
        <f t="shared" si="0"/>
        <v>base_code##1,</v>
      </c>
      <c r="R23" s="10" t="str">
        <f t="shared" si="1"/>
        <v>len(base_code##1) as base_code##1,</v>
      </c>
    </row>
    <row r="24" spans="1:18" x14ac:dyDescent="0.35">
      <c r="A24" s="26" t="s">
        <v>621</v>
      </c>
      <c r="B24" s="26" t="s">
        <v>528</v>
      </c>
      <c r="C24" s="26" t="s">
        <v>9</v>
      </c>
      <c r="D24" s="26" t="s">
        <v>526</v>
      </c>
      <c r="E24" s="26">
        <v>4</v>
      </c>
      <c r="F24" s="26">
        <v>2</v>
      </c>
      <c r="G24" s="26" t="s">
        <v>170</v>
      </c>
      <c r="H24" s="26">
        <v>1</v>
      </c>
      <c r="I24" s="26" t="s">
        <v>527</v>
      </c>
      <c r="J24" s="26" t="s">
        <v>170</v>
      </c>
      <c r="K24" s="26"/>
      <c r="L24" s="27"/>
      <c r="M24" s="26"/>
      <c r="N24" s="28"/>
      <c r="O24" s="26"/>
      <c r="P24" s="29" t="s">
        <v>667</v>
      </c>
      <c r="Q24" s="10" t="str">
        <f t="shared" si="0"/>
        <v>base_code##2,</v>
      </c>
      <c r="R24" s="10" t="str">
        <f t="shared" si="1"/>
        <v>len(base_code##2) as base_code##2,</v>
      </c>
    </row>
    <row r="25" spans="1:18" x14ac:dyDescent="0.35">
      <c r="A25" s="26" t="s">
        <v>621</v>
      </c>
      <c r="B25" s="26" t="s">
        <v>529</v>
      </c>
      <c r="C25" s="26" t="s">
        <v>9</v>
      </c>
      <c r="D25" s="26" t="s">
        <v>526</v>
      </c>
      <c r="E25" s="26">
        <v>4</v>
      </c>
      <c r="F25" s="26">
        <v>2</v>
      </c>
      <c r="G25" s="26" t="s">
        <v>170</v>
      </c>
      <c r="H25" s="26">
        <v>1</v>
      </c>
      <c r="I25" s="26" t="s">
        <v>527</v>
      </c>
      <c r="J25" s="26" t="s">
        <v>170</v>
      </c>
      <c r="K25" s="26"/>
      <c r="L25" s="27"/>
      <c r="M25" s="26"/>
      <c r="N25" s="28"/>
      <c r="O25" s="26"/>
      <c r="P25" s="29" t="s">
        <v>667</v>
      </c>
      <c r="Q25" s="10" t="str">
        <f t="shared" si="0"/>
        <v>base_code##3,</v>
      </c>
      <c r="R25" s="10" t="str">
        <f t="shared" si="1"/>
        <v>len(base_code##3) as base_code##3,</v>
      </c>
    </row>
    <row r="26" spans="1:18" x14ac:dyDescent="0.35">
      <c r="A26" s="26" t="s">
        <v>621</v>
      </c>
      <c r="B26" s="26" t="s">
        <v>530</v>
      </c>
      <c r="C26" s="26" t="s">
        <v>9</v>
      </c>
      <c r="D26" s="26" t="s">
        <v>526</v>
      </c>
      <c r="E26" s="26">
        <v>4</v>
      </c>
      <c r="F26" s="26">
        <v>2</v>
      </c>
      <c r="G26" s="26" t="s">
        <v>170</v>
      </c>
      <c r="H26" s="26">
        <v>1</v>
      </c>
      <c r="I26" s="26" t="s">
        <v>527</v>
      </c>
      <c r="J26" s="26" t="s">
        <v>170</v>
      </c>
      <c r="K26" s="26"/>
      <c r="L26" s="27"/>
      <c r="M26" s="26"/>
      <c r="N26" s="28"/>
      <c r="O26" s="26"/>
      <c r="P26" s="29" t="s">
        <v>667</v>
      </c>
      <c r="Q26" s="10" t="str">
        <f t="shared" si="0"/>
        <v>base_code##4,</v>
      </c>
      <c r="R26" s="10" t="str">
        <f t="shared" si="1"/>
        <v>len(base_code##4) as base_code##4,</v>
      </c>
    </row>
    <row r="27" spans="1:18" x14ac:dyDescent="0.35">
      <c r="A27" s="26" t="s">
        <v>621</v>
      </c>
      <c r="B27" s="26" t="s">
        <v>531</v>
      </c>
      <c r="C27" s="26" t="s">
        <v>9</v>
      </c>
      <c r="D27" s="26" t="s">
        <v>526</v>
      </c>
      <c r="E27" s="26">
        <v>4</v>
      </c>
      <c r="F27" s="26">
        <v>2</v>
      </c>
      <c r="G27" s="26" t="s">
        <v>170</v>
      </c>
      <c r="H27" s="26">
        <v>1</v>
      </c>
      <c r="I27" s="26" t="s">
        <v>527</v>
      </c>
      <c r="J27" s="26" t="s">
        <v>170</v>
      </c>
      <c r="K27" s="26"/>
      <c r="L27" s="27"/>
      <c r="M27" s="26"/>
      <c r="N27" s="28"/>
      <c r="O27" s="26"/>
      <c r="P27" s="29" t="s">
        <v>667</v>
      </c>
      <c r="Q27" s="10" t="str">
        <f t="shared" si="0"/>
        <v>base_code##5,</v>
      </c>
      <c r="R27" s="10" t="str">
        <f t="shared" si="1"/>
        <v>len(base_code##5) as base_code##5,</v>
      </c>
    </row>
    <row r="28" spans="1:18" x14ac:dyDescent="0.35">
      <c r="A28" s="26" t="s">
        <v>621</v>
      </c>
      <c r="B28" s="26" t="s">
        <v>532</v>
      </c>
      <c r="C28" s="26" t="s">
        <v>1</v>
      </c>
      <c r="D28" s="26" t="s">
        <v>533</v>
      </c>
      <c r="E28" s="26">
        <v>2</v>
      </c>
      <c r="F28" s="26">
        <v>1</v>
      </c>
      <c r="G28" s="26" t="s">
        <v>170</v>
      </c>
      <c r="H28" s="26">
        <v>1</v>
      </c>
      <c r="I28" s="26" t="s">
        <v>534</v>
      </c>
      <c r="J28" s="26" t="s">
        <v>170</v>
      </c>
      <c r="K28" s="26"/>
      <c r="L28" s="27"/>
      <c r="M28" s="26"/>
      <c r="N28" s="28"/>
      <c r="O28" s="26"/>
      <c r="P28" s="29" t="s">
        <v>667</v>
      </c>
      <c r="Q28" s="10" t="str">
        <f t="shared" si="0"/>
        <v>dol_percent##1,</v>
      </c>
      <c r="R28" s="10" t="str">
        <f t="shared" si="1"/>
        <v>len(dol_percent##1) as dol_percent##1,</v>
      </c>
    </row>
    <row r="29" spans="1:18" x14ac:dyDescent="0.35">
      <c r="A29" s="26" t="s">
        <v>621</v>
      </c>
      <c r="B29" s="26" t="s">
        <v>535</v>
      </c>
      <c r="C29" s="26" t="s">
        <v>1</v>
      </c>
      <c r="D29" s="26" t="s">
        <v>533</v>
      </c>
      <c r="E29" s="26">
        <v>2</v>
      </c>
      <c r="F29" s="26">
        <v>1</v>
      </c>
      <c r="G29" s="26" t="s">
        <v>170</v>
      </c>
      <c r="H29" s="26">
        <v>1</v>
      </c>
      <c r="I29" s="26" t="s">
        <v>534</v>
      </c>
      <c r="J29" s="26" t="s">
        <v>170</v>
      </c>
      <c r="K29" s="26"/>
      <c r="L29" s="27"/>
      <c r="M29" s="26"/>
      <c r="N29" s="28"/>
      <c r="O29" s="26"/>
      <c r="P29" s="29" t="s">
        <v>667</v>
      </c>
      <c r="Q29" s="10" t="str">
        <f t="shared" si="0"/>
        <v>dol_percent##2,</v>
      </c>
      <c r="R29" s="10" t="str">
        <f t="shared" si="1"/>
        <v>len(dol_percent##2) as dol_percent##2,</v>
      </c>
    </row>
    <row r="30" spans="1:18" x14ac:dyDescent="0.35">
      <c r="A30" s="26" t="s">
        <v>621</v>
      </c>
      <c r="B30" s="26" t="s">
        <v>536</v>
      </c>
      <c r="C30" s="26" t="s">
        <v>1</v>
      </c>
      <c r="D30" s="26" t="s">
        <v>533</v>
      </c>
      <c r="E30" s="26">
        <v>2</v>
      </c>
      <c r="F30" s="26">
        <v>1</v>
      </c>
      <c r="G30" s="26" t="s">
        <v>170</v>
      </c>
      <c r="H30" s="26">
        <v>1</v>
      </c>
      <c r="I30" s="26" t="s">
        <v>534</v>
      </c>
      <c r="J30" s="26" t="s">
        <v>170</v>
      </c>
      <c r="K30" s="26"/>
      <c r="L30" s="27"/>
      <c r="M30" s="26"/>
      <c r="N30" s="28"/>
      <c r="O30" s="26"/>
      <c r="P30" s="29" t="s">
        <v>667</v>
      </c>
      <c r="Q30" s="10" t="str">
        <f t="shared" si="0"/>
        <v>dol_percent##3,</v>
      </c>
      <c r="R30" s="10" t="str">
        <f t="shared" si="1"/>
        <v>len(dol_percent##3) as dol_percent##3,</v>
      </c>
    </row>
    <row r="31" spans="1:18" x14ac:dyDescent="0.35">
      <c r="A31" s="26" t="s">
        <v>621</v>
      </c>
      <c r="B31" s="26" t="s">
        <v>537</v>
      </c>
      <c r="C31" s="26" t="s">
        <v>1</v>
      </c>
      <c r="D31" s="26" t="s">
        <v>533</v>
      </c>
      <c r="E31" s="26">
        <v>2</v>
      </c>
      <c r="F31" s="26">
        <v>1</v>
      </c>
      <c r="G31" s="26" t="s">
        <v>170</v>
      </c>
      <c r="H31" s="26">
        <v>1</v>
      </c>
      <c r="I31" s="26" t="s">
        <v>534</v>
      </c>
      <c r="J31" s="26" t="s">
        <v>170</v>
      </c>
      <c r="K31" s="26"/>
      <c r="L31" s="27"/>
      <c r="M31" s="26"/>
      <c r="N31" s="28"/>
      <c r="O31" s="26"/>
      <c r="P31" s="29" t="s">
        <v>667</v>
      </c>
      <c r="Q31" s="10" t="str">
        <f t="shared" si="0"/>
        <v>dol_percent##4,</v>
      </c>
      <c r="R31" s="10" t="str">
        <f t="shared" si="1"/>
        <v>len(dol_percent##4) as dol_percent##4,</v>
      </c>
    </row>
    <row r="32" spans="1:18" x14ac:dyDescent="0.35">
      <c r="A32" s="26" t="s">
        <v>621</v>
      </c>
      <c r="B32" s="26" t="s">
        <v>538</v>
      </c>
      <c r="C32" s="26" t="s">
        <v>1</v>
      </c>
      <c r="D32" s="26" t="s">
        <v>533</v>
      </c>
      <c r="E32" s="26">
        <v>2</v>
      </c>
      <c r="F32" s="26">
        <v>1</v>
      </c>
      <c r="G32" s="26" t="s">
        <v>170</v>
      </c>
      <c r="H32" s="26">
        <v>1</v>
      </c>
      <c r="I32" s="26" t="s">
        <v>534</v>
      </c>
      <c r="J32" s="26" t="s">
        <v>170</v>
      </c>
      <c r="K32" s="26"/>
      <c r="L32" s="27"/>
      <c r="M32" s="26"/>
      <c r="N32" s="28"/>
      <c r="O32" s="26"/>
      <c r="P32" s="29" t="s">
        <v>667</v>
      </c>
      <c r="Q32" s="10" t="str">
        <f t="shared" si="0"/>
        <v>dol_percent##5,</v>
      </c>
      <c r="R32" s="10" t="str">
        <f t="shared" si="1"/>
        <v>len(dol_percent##5) as dol_percent##5,</v>
      </c>
    </row>
    <row r="33" spans="1:18" x14ac:dyDescent="0.35">
      <c r="A33" s="26" t="s">
        <v>621</v>
      </c>
      <c r="B33" s="26" t="s">
        <v>539</v>
      </c>
      <c r="C33" s="26" t="s">
        <v>9</v>
      </c>
      <c r="D33" s="26" t="s">
        <v>540</v>
      </c>
      <c r="E33" s="26">
        <v>6</v>
      </c>
      <c r="F33" s="26">
        <v>3</v>
      </c>
      <c r="G33" s="26" t="s">
        <v>170</v>
      </c>
      <c r="H33" s="26">
        <v>1</v>
      </c>
      <c r="I33" s="26" t="s">
        <v>170</v>
      </c>
      <c r="J33" s="26" t="s">
        <v>170</v>
      </c>
      <c r="K33" s="26"/>
      <c r="L33" s="27"/>
      <c r="M33" s="26" t="s">
        <v>499</v>
      </c>
      <c r="N33" s="28" t="s">
        <v>541</v>
      </c>
      <c r="O33" s="26"/>
      <c r="P33" s="29" t="s">
        <v>637</v>
      </c>
      <c r="Q33" s="10" t="str">
        <f t="shared" si="0"/>
        <v>pricecode,</v>
      </c>
      <c r="R33" s="10" t="str">
        <f t="shared" si="1"/>
        <v>len(pricecode) as pricecode,</v>
      </c>
    </row>
    <row r="34" spans="1:18" x14ac:dyDescent="0.35">
      <c r="A34" s="26" t="s">
        <v>621</v>
      </c>
      <c r="B34" s="26" t="s">
        <v>189</v>
      </c>
      <c r="C34" s="26" t="s">
        <v>4</v>
      </c>
      <c r="D34" s="26" t="s">
        <v>144</v>
      </c>
      <c r="E34" s="26">
        <v>1</v>
      </c>
      <c r="F34" s="26">
        <v>3</v>
      </c>
      <c r="G34" s="26">
        <v>0</v>
      </c>
      <c r="H34" s="26">
        <v>0</v>
      </c>
      <c r="I34" s="26" t="s">
        <v>356</v>
      </c>
      <c r="J34" s="26" t="s">
        <v>170</v>
      </c>
      <c r="K34" s="26"/>
      <c r="L34" s="27"/>
      <c r="M34" s="26"/>
      <c r="N34" s="28"/>
      <c r="O34" s="26"/>
      <c r="P34" s="29" t="s">
        <v>667</v>
      </c>
      <c r="Q34" s="10" t="str">
        <f t="shared" si="0"/>
        <v>NoteExistsFlag,</v>
      </c>
      <c r="R34" s="10" t="str">
        <f t="shared" si="1"/>
        <v>len(NoteExistsFlag) as NoteExistsFlag,</v>
      </c>
    </row>
    <row r="35" spans="1:18" x14ac:dyDescent="0.35">
      <c r="A35" s="26" t="s">
        <v>621</v>
      </c>
      <c r="B35" s="26" t="s">
        <v>260</v>
      </c>
      <c r="C35" s="26" t="s">
        <v>43</v>
      </c>
      <c r="D35" s="26" t="s">
        <v>80</v>
      </c>
      <c r="E35" s="26">
        <v>8</v>
      </c>
      <c r="F35" s="26">
        <v>23</v>
      </c>
      <c r="G35" s="26">
        <v>3</v>
      </c>
      <c r="H35" s="26">
        <v>0</v>
      </c>
      <c r="I35" s="26" t="s">
        <v>360</v>
      </c>
      <c r="J35" s="26" t="s">
        <v>170</v>
      </c>
      <c r="K35" s="26"/>
      <c r="L35" s="27"/>
      <c r="M35" s="7" t="s">
        <v>499</v>
      </c>
      <c r="N35" s="22" t="s">
        <v>644</v>
      </c>
      <c r="O35" s="7"/>
      <c r="P35" s="7" t="s">
        <v>637</v>
      </c>
      <c r="Q35" s="10" t="str">
        <f t="shared" si="0"/>
        <v>RecordDate,</v>
      </c>
      <c r="R35" s="10" t="str">
        <f t="shared" si="1"/>
        <v>len(RecordDate) as RecordDate,</v>
      </c>
    </row>
    <row r="36" spans="1:18" x14ac:dyDescent="0.35">
      <c r="A36" s="26" t="s">
        <v>621</v>
      </c>
      <c r="B36" s="26" t="s">
        <v>265</v>
      </c>
      <c r="C36" s="26" t="s">
        <v>266</v>
      </c>
      <c r="D36" s="26" t="s">
        <v>267</v>
      </c>
      <c r="E36" s="26">
        <v>16</v>
      </c>
      <c r="F36" s="26">
        <v>0</v>
      </c>
      <c r="G36" s="26" t="s">
        <v>170</v>
      </c>
      <c r="H36" s="26">
        <v>0</v>
      </c>
      <c r="I36" s="26" t="s">
        <v>367</v>
      </c>
      <c r="J36" s="26" t="s">
        <v>170</v>
      </c>
      <c r="K36" s="26"/>
      <c r="L36" s="27"/>
      <c r="M36" s="7"/>
      <c r="N36" s="7"/>
      <c r="O36" s="7"/>
      <c r="P36" s="29" t="s">
        <v>667</v>
      </c>
      <c r="Q36" s="10" t="str">
        <f t="shared" si="0"/>
        <v>RowPointer,</v>
      </c>
      <c r="R36" s="10" t="str">
        <f t="shared" si="1"/>
        <v>len(RowPointer) as RowPointer,</v>
      </c>
    </row>
    <row r="37" spans="1:18" x14ac:dyDescent="0.35">
      <c r="A37" s="26" t="s">
        <v>621</v>
      </c>
      <c r="B37" s="26" t="s">
        <v>81</v>
      </c>
      <c r="C37" s="26" t="s">
        <v>9</v>
      </c>
      <c r="D37" s="26" t="s">
        <v>82</v>
      </c>
      <c r="E37" s="26">
        <v>60</v>
      </c>
      <c r="F37" s="26">
        <v>30</v>
      </c>
      <c r="G37" s="26" t="s">
        <v>170</v>
      </c>
      <c r="H37" s="26">
        <v>0</v>
      </c>
      <c r="I37" s="26" t="s">
        <v>361</v>
      </c>
      <c r="J37" s="26" t="s">
        <v>170</v>
      </c>
      <c r="K37" s="26"/>
      <c r="L37" s="27"/>
      <c r="M37" s="7" t="s">
        <v>499</v>
      </c>
      <c r="N37" s="22" t="s">
        <v>632</v>
      </c>
      <c r="O37" s="7"/>
      <c r="P37" s="7" t="s">
        <v>637</v>
      </c>
      <c r="Q37" s="10" t="str">
        <f t="shared" si="0"/>
        <v>CreatedBy,</v>
      </c>
      <c r="R37" s="10" t="str">
        <f t="shared" si="1"/>
        <v>len(CreatedBy) as CreatedBy,</v>
      </c>
    </row>
    <row r="38" spans="1:18" x14ac:dyDescent="0.35">
      <c r="A38" s="26" t="s">
        <v>621</v>
      </c>
      <c r="B38" s="26" t="s">
        <v>335</v>
      </c>
      <c r="C38" s="26" t="s">
        <v>9</v>
      </c>
      <c r="D38" s="26" t="s">
        <v>82</v>
      </c>
      <c r="E38" s="26">
        <v>60</v>
      </c>
      <c r="F38" s="26">
        <v>30</v>
      </c>
      <c r="G38" s="26" t="s">
        <v>170</v>
      </c>
      <c r="H38" s="26">
        <v>0</v>
      </c>
      <c r="I38" s="26" t="s">
        <v>361</v>
      </c>
      <c r="J38" s="26" t="s">
        <v>170</v>
      </c>
      <c r="K38" s="26"/>
      <c r="L38" s="27"/>
      <c r="M38" s="7" t="s">
        <v>499</v>
      </c>
      <c r="N38" s="22" t="s">
        <v>632</v>
      </c>
      <c r="O38" s="7"/>
      <c r="P38" s="7" t="s">
        <v>637</v>
      </c>
      <c r="Q38" s="10" t="str">
        <f t="shared" si="0"/>
        <v>UpdatedBy,</v>
      </c>
      <c r="R38" s="10" t="str">
        <f t="shared" si="1"/>
        <v>len(UpdatedBy) as UpdatedBy,</v>
      </c>
    </row>
    <row r="39" spans="1:18" x14ac:dyDescent="0.35">
      <c r="A39" s="26" t="s">
        <v>621</v>
      </c>
      <c r="B39" s="26" t="s">
        <v>79</v>
      </c>
      <c r="C39" s="26" t="s">
        <v>43</v>
      </c>
      <c r="D39" s="26" t="s">
        <v>80</v>
      </c>
      <c r="E39" s="26">
        <v>8</v>
      </c>
      <c r="F39" s="26">
        <v>23</v>
      </c>
      <c r="G39" s="26">
        <v>3</v>
      </c>
      <c r="H39" s="26">
        <v>0</v>
      </c>
      <c r="I39" s="26" t="s">
        <v>360</v>
      </c>
      <c r="J39" s="26" t="s">
        <v>170</v>
      </c>
      <c r="K39" s="26"/>
      <c r="L39" s="27"/>
      <c r="M39" s="7" t="s">
        <v>499</v>
      </c>
      <c r="N39" s="22" t="s">
        <v>644</v>
      </c>
      <c r="O39" s="7"/>
      <c r="P39" s="7" t="s">
        <v>637</v>
      </c>
      <c r="Q39" s="10" t="str">
        <f t="shared" si="0"/>
        <v>CreateDate,</v>
      </c>
      <c r="R39" s="10" t="str">
        <f t="shared" si="1"/>
        <v>len(CreateDate) as CreateDate,</v>
      </c>
    </row>
    <row r="40" spans="1:18" x14ac:dyDescent="0.35">
      <c r="A40" s="26" t="s">
        <v>621</v>
      </c>
      <c r="B40" s="26" t="s">
        <v>143</v>
      </c>
      <c r="C40" s="26" t="s">
        <v>4</v>
      </c>
      <c r="D40" s="26" t="s">
        <v>144</v>
      </c>
      <c r="E40" s="26">
        <v>1</v>
      </c>
      <c r="F40" s="26">
        <v>3</v>
      </c>
      <c r="G40" s="26">
        <v>0</v>
      </c>
      <c r="H40" s="26">
        <v>0</v>
      </c>
      <c r="I40" s="26" t="s">
        <v>356</v>
      </c>
      <c r="J40" s="26" t="s">
        <v>170</v>
      </c>
      <c r="K40" s="26"/>
      <c r="L40" s="27"/>
      <c r="M40" s="27"/>
      <c r="N40" s="28"/>
      <c r="O40" s="26"/>
      <c r="P40" s="29" t="s">
        <v>667</v>
      </c>
      <c r="Q40" s="10" t="str">
        <f t="shared" si="0"/>
        <v>InWorkflow</v>
      </c>
      <c r="R40" s="10" t="str">
        <f t="shared" si="1"/>
        <v>len(InWorkflow) as InWorkflow,</v>
      </c>
    </row>
  </sheetData>
  <autoFilter ref="A1:P40" xr:uid="{00000000-0009-0000-0000-000004000000}"/>
  <pageMargins left="0.25" right="0.25" top="0.75" bottom="0.75" header="0.3" footer="0.3"/>
  <pageSetup scale="72" fitToHeight="0" orientation="landscape" r:id="rId1"/>
  <headerFooter>
    <oddHeader>&amp;L&amp;"-,Bold"&amp;14&amp;KFF0000&amp;A</oddHeader>
    <oddFooter>&amp;LPrinted: &amp;D &amp;T
&amp;Z&amp;F</oddFooter>
  </headerFooter>
  <customProperties>
    <customPr name="QAA_DRILLPATH_NODE_ID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98035-6854-4265-9C69-C7ECB01BC607}">
  <sheetPr>
    <tabColor rgb="FF0070C0"/>
    <pageSetUpPr fitToPage="1"/>
  </sheetPr>
  <dimension ref="A1:S4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P45" sqref="P45"/>
    </sheetView>
  </sheetViews>
  <sheetFormatPr defaultColWidth="8.7265625" defaultRowHeight="14.5" x14ac:dyDescent="0.35"/>
  <cols>
    <col min="1" max="1" width="13" style="24" bestFit="1" customWidth="1"/>
    <col min="2" max="2" width="14.81640625" style="24" bestFit="1" customWidth="1"/>
    <col min="3" max="3" width="12" style="24" customWidth="1"/>
    <col min="4" max="4" width="19.81640625" style="24" hidden="1" customWidth="1"/>
    <col min="5" max="5" width="0" style="24" hidden="1" customWidth="1"/>
    <col min="6" max="6" width="11.26953125" style="24" customWidth="1"/>
    <col min="7" max="7" width="0" style="24" hidden="1" customWidth="1"/>
    <col min="8" max="8" width="10.7265625" style="24" hidden="1" customWidth="1"/>
    <col min="9" max="9" width="9.7265625" style="24" hidden="1" customWidth="1"/>
    <col min="10" max="10" width="13.7265625" style="24" customWidth="1"/>
    <col min="11" max="11" width="16.7265625" style="4" bestFit="1" customWidth="1"/>
    <col min="12" max="12" width="18.54296875" style="4" bestFit="1" customWidth="1"/>
    <col min="13" max="13" width="14.7265625" style="24" bestFit="1" customWidth="1"/>
    <col min="14" max="14" width="35.1796875" style="24" customWidth="1"/>
    <col min="15" max="15" width="24.7265625" style="24" bestFit="1" customWidth="1"/>
    <col min="16" max="16" width="13.1796875" style="25" bestFit="1" customWidth="1"/>
    <col min="17" max="16384" width="8.7265625" style="24"/>
  </cols>
  <sheetData>
    <row r="1" spans="1:19" x14ac:dyDescent="0.35">
      <c r="A1" s="17" t="s">
        <v>343</v>
      </c>
      <c r="B1" s="17" t="s">
        <v>344</v>
      </c>
      <c r="C1" s="17" t="s">
        <v>345</v>
      </c>
      <c r="D1" s="17" t="s">
        <v>346</v>
      </c>
      <c r="E1" s="17" t="s">
        <v>347</v>
      </c>
      <c r="F1" s="17" t="s">
        <v>348</v>
      </c>
      <c r="G1" s="17" t="s">
        <v>349</v>
      </c>
      <c r="H1" s="17" t="s">
        <v>350</v>
      </c>
      <c r="I1" s="17" t="s">
        <v>351</v>
      </c>
      <c r="J1" s="17" t="s">
        <v>352</v>
      </c>
      <c r="K1" s="18" t="s">
        <v>634</v>
      </c>
      <c r="L1" s="18" t="s">
        <v>635</v>
      </c>
      <c r="M1" s="20" t="s">
        <v>498</v>
      </c>
      <c r="N1" s="21" t="s">
        <v>370</v>
      </c>
      <c r="O1" s="17" t="s">
        <v>503</v>
      </c>
      <c r="P1" s="19" t="s">
        <v>636</v>
      </c>
    </row>
    <row r="2" spans="1:19" x14ac:dyDescent="0.35">
      <c r="A2" s="26" t="s">
        <v>683</v>
      </c>
      <c r="B2" s="26" t="s">
        <v>289</v>
      </c>
      <c r="C2" s="26" t="s">
        <v>9</v>
      </c>
      <c r="D2" s="26" t="s">
        <v>212</v>
      </c>
      <c r="E2" s="26">
        <v>16</v>
      </c>
      <c r="F2" s="26">
        <v>8</v>
      </c>
      <c r="G2" s="26" t="s">
        <v>170</v>
      </c>
      <c r="H2" s="26">
        <v>0</v>
      </c>
      <c r="I2" s="26" t="s">
        <v>369</v>
      </c>
      <c r="J2" s="26">
        <v>2</v>
      </c>
      <c r="K2" s="27"/>
      <c r="L2" s="27"/>
      <c r="M2" s="27" t="s">
        <v>499</v>
      </c>
      <c r="N2" s="22" t="s">
        <v>655</v>
      </c>
      <c r="O2" s="28"/>
      <c r="P2" s="29" t="s">
        <v>637</v>
      </c>
      <c r="Q2" s="10" t="str">
        <f>"NULL AS "&amp;B2&amp;IF(A3="","",",")</f>
        <v>NULL AS site_ref,</v>
      </c>
      <c r="R2" s="10" t="str">
        <f>B2&amp;IF(A3="","",",")</f>
        <v>site_ref,</v>
      </c>
      <c r="S2" s="10" t="str">
        <f>"len("&amp;B2&amp;") as "&amp;B2&amp;","</f>
        <v>len(site_ref) as site_ref,</v>
      </c>
    </row>
    <row r="3" spans="1:19" x14ac:dyDescent="0.35">
      <c r="A3" s="26" t="s">
        <v>683</v>
      </c>
      <c r="B3" s="26" t="s">
        <v>147</v>
      </c>
      <c r="C3" s="26" t="s">
        <v>9</v>
      </c>
      <c r="D3" s="26" t="s">
        <v>10</v>
      </c>
      <c r="E3" s="26">
        <v>60</v>
      </c>
      <c r="F3" s="26">
        <v>30</v>
      </c>
      <c r="G3" s="26" t="s">
        <v>170</v>
      </c>
      <c r="H3" s="26">
        <v>0</v>
      </c>
      <c r="I3" s="26" t="s">
        <v>170</v>
      </c>
      <c r="J3" s="26" t="s">
        <v>170</v>
      </c>
      <c r="K3" s="15" t="s">
        <v>647</v>
      </c>
      <c r="L3" s="27" t="s">
        <v>640</v>
      </c>
      <c r="M3" s="27" t="s">
        <v>499</v>
      </c>
      <c r="N3" s="28" t="s">
        <v>699</v>
      </c>
      <c r="O3" s="26"/>
      <c r="P3" s="29" t="s">
        <v>637</v>
      </c>
      <c r="Q3" s="10" t="str">
        <f t="shared" ref="Q3:Q44" si="0">"NULL AS "&amp;B3&amp;IF(A4="","",",")</f>
        <v>NULL AS item,</v>
      </c>
      <c r="R3" s="10" t="str">
        <f t="shared" ref="R3:R40" si="1">B3&amp;IF(A4="","",",")</f>
        <v>item,</v>
      </c>
      <c r="S3" s="10" t="str">
        <f t="shared" ref="S3:S40" si="2">"len("&amp;B3&amp;") as "&amp;B3&amp;","</f>
        <v>len(item) as item,</v>
      </c>
    </row>
    <row r="4" spans="1:19" x14ac:dyDescent="0.35">
      <c r="A4" s="26" t="s">
        <v>683</v>
      </c>
      <c r="B4" s="26" t="s">
        <v>444</v>
      </c>
      <c r="C4" s="26" t="s">
        <v>9</v>
      </c>
      <c r="D4" s="26" t="s">
        <v>430</v>
      </c>
      <c r="E4" s="26">
        <v>24</v>
      </c>
      <c r="F4" s="26">
        <v>12</v>
      </c>
      <c r="G4" s="26" t="s">
        <v>170</v>
      </c>
      <c r="H4" s="26">
        <v>0</v>
      </c>
      <c r="I4" s="26" t="s">
        <v>170</v>
      </c>
      <c r="J4" s="26" t="s">
        <v>170</v>
      </c>
      <c r="K4" s="27"/>
      <c r="L4" s="27"/>
      <c r="M4" s="7" t="s">
        <v>499</v>
      </c>
      <c r="N4" s="28" t="str">
        <f t="shared" ref="N4" si="3">"distacct_mst."&amp;B4</f>
        <v>distacct_mst.inv_acct</v>
      </c>
      <c r="O4" s="26"/>
      <c r="P4" s="29" t="s">
        <v>637</v>
      </c>
      <c r="Q4" s="10" t="str">
        <f t="shared" si="0"/>
        <v>NULL AS inv_acct,</v>
      </c>
      <c r="R4" s="10" t="str">
        <f t="shared" si="1"/>
        <v>inv_acct,</v>
      </c>
      <c r="S4" s="10" t="str">
        <f t="shared" si="2"/>
        <v>len(inv_acct) as inv_acct,</v>
      </c>
    </row>
    <row r="5" spans="1:19" x14ac:dyDescent="0.35">
      <c r="A5" s="26" t="s">
        <v>683</v>
      </c>
      <c r="B5" s="26" t="s">
        <v>684</v>
      </c>
      <c r="C5" s="26" t="s">
        <v>43</v>
      </c>
      <c r="D5" s="26" t="s">
        <v>685</v>
      </c>
      <c r="E5" s="26">
        <v>8</v>
      </c>
      <c r="F5" s="26">
        <v>23</v>
      </c>
      <c r="G5" s="26">
        <v>3</v>
      </c>
      <c r="H5" s="26">
        <v>0</v>
      </c>
      <c r="I5" s="26" t="s">
        <v>170</v>
      </c>
      <c r="J5" s="26" t="s">
        <v>170</v>
      </c>
      <c r="K5" s="27"/>
      <c r="L5" s="27"/>
      <c r="M5" s="26" t="s">
        <v>499</v>
      </c>
      <c r="N5" s="28" t="s">
        <v>644</v>
      </c>
      <c r="O5" s="26"/>
      <c r="P5" s="29" t="s">
        <v>637</v>
      </c>
      <c r="Q5" s="10" t="str">
        <f t="shared" si="0"/>
        <v>NULL AS trans_date,</v>
      </c>
      <c r="R5" s="10" t="str">
        <f t="shared" si="1"/>
        <v>trans_date,</v>
      </c>
      <c r="S5" s="10" t="str">
        <f t="shared" si="2"/>
        <v>len(trans_date) as trans_date,</v>
      </c>
    </row>
    <row r="6" spans="1:19" x14ac:dyDescent="0.35">
      <c r="A6" s="26" t="s">
        <v>683</v>
      </c>
      <c r="B6" s="26" t="s">
        <v>686</v>
      </c>
      <c r="C6" s="26" t="s">
        <v>12</v>
      </c>
      <c r="D6" s="26" t="s">
        <v>133</v>
      </c>
      <c r="E6" s="26">
        <v>9</v>
      </c>
      <c r="F6" s="26">
        <v>19</v>
      </c>
      <c r="G6" s="26">
        <v>8</v>
      </c>
      <c r="H6" s="26">
        <v>1</v>
      </c>
      <c r="I6" s="26" t="s">
        <v>356</v>
      </c>
      <c r="J6" s="26" t="s">
        <v>170</v>
      </c>
      <c r="K6" s="15" t="s">
        <v>647</v>
      </c>
      <c r="L6" s="27" t="s">
        <v>649</v>
      </c>
      <c r="M6" s="26" t="s">
        <v>499</v>
      </c>
      <c r="N6" s="28" t="s">
        <v>701</v>
      </c>
      <c r="O6" s="26"/>
      <c r="P6" s="29" t="s">
        <v>637</v>
      </c>
      <c r="Q6" s="10" t="str">
        <f t="shared" si="0"/>
        <v>NULL AS qty,</v>
      </c>
      <c r="R6" s="10" t="str">
        <f t="shared" si="1"/>
        <v>qty,</v>
      </c>
      <c r="S6" s="10" t="str">
        <f t="shared" si="2"/>
        <v>len(qty) as qty,</v>
      </c>
    </row>
    <row r="7" spans="1:19" x14ac:dyDescent="0.35">
      <c r="A7" s="26" t="s">
        <v>683</v>
      </c>
      <c r="B7" s="26" t="s">
        <v>328</v>
      </c>
      <c r="C7" s="26" t="s">
        <v>12</v>
      </c>
      <c r="D7" s="26" t="s">
        <v>13</v>
      </c>
      <c r="E7" s="26">
        <v>13</v>
      </c>
      <c r="F7" s="26">
        <v>20</v>
      </c>
      <c r="G7" s="26">
        <v>8</v>
      </c>
      <c r="H7" s="26">
        <v>1</v>
      </c>
      <c r="I7" s="26" t="s">
        <v>356</v>
      </c>
      <c r="J7" s="26" t="s">
        <v>170</v>
      </c>
      <c r="K7" s="27" t="s">
        <v>647</v>
      </c>
      <c r="L7" s="27" t="s">
        <v>651</v>
      </c>
      <c r="M7" s="26" t="s">
        <v>499</v>
      </c>
      <c r="N7" s="28" t="s">
        <v>700</v>
      </c>
      <c r="O7" s="26"/>
      <c r="P7" s="29" t="s">
        <v>637</v>
      </c>
      <c r="Q7" s="10" t="str">
        <f t="shared" si="0"/>
        <v>NULL AS unit_cost,</v>
      </c>
      <c r="R7" s="10" t="str">
        <f t="shared" si="1"/>
        <v>unit_cost,</v>
      </c>
      <c r="S7" s="10" t="str">
        <f t="shared" si="2"/>
        <v>len(unit_cost) as unit_cost,</v>
      </c>
    </row>
    <row r="8" spans="1:19" x14ac:dyDescent="0.35">
      <c r="A8" s="26" t="s">
        <v>683</v>
      </c>
      <c r="B8" s="26" t="s">
        <v>174</v>
      </c>
      <c r="C8" s="26" t="s">
        <v>12</v>
      </c>
      <c r="D8" s="26" t="s">
        <v>13</v>
      </c>
      <c r="E8" s="26">
        <v>13</v>
      </c>
      <c r="F8" s="26">
        <v>20</v>
      </c>
      <c r="G8" s="26">
        <v>8</v>
      </c>
      <c r="H8" s="26">
        <v>1</v>
      </c>
      <c r="I8" s="26" t="s">
        <v>356</v>
      </c>
      <c r="J8" s="26" t="s">
        <v>170</v>
      </c>
      <c r="K8" s="27" t="s">
        <v>647</v>
      </c>
      <c r="L8" s="27" t="s">
        <v>651</v>
      </c>
      <c r="M8" s="26" t="s">
        <v>499</v>
      </c>
      <c r="N8" s="28" t="s">
        <v>700</v>
      </c>
      <c r="O8" s="26"/>
      <c r="P8" s="29" t="s">
        <v>637</v>
      </c>
      <c r="Q8" s="10" t="str">
        <f t="shared" si="0"/>
        <v>NULL AS matl_cost,</v>
      </c>
      <c r="R8" s="10" t="str">
        <f t="shared" si="1"/>
        <v>matl_cost,</v>
      </c>
      <c r="S8" s="10" t="str">
        <f t="shared" si="2"/>
        <v>len(matl_cost) as matl_cost,</v>
      </c>
    </row>
    <row r="9" spans="1:19" x14ac:dyDescent="0.35">
      <c r="A9" s="26" t="s">
        <v>683</v>
      </c>
      <c r="B9" s="26" t="s">
        <v>156</v>
      </c>
      <c r="C9" s="26" t="s">
        <v>12</v>
      </c>
      <c r="D9" s="26" t="s">
        <v>13</v>
      </c>
      <c r="E9" s="26">
        <v>13</v>
      </c>
      <c r="F9" s="26">
        <v>20</v>
      </c>
      <c r="G9" s="26">
        <v>8</v>
      </c>
      <c r="H9" s="26">
        <v>1</v>
      </c>
      <c r="I9" s="26" t="s">
        <v>356</v>
      </c>
      <c r="J9" s="26" t="s">
        <v>170</v>
      </c>
      <c r="K9" s="27"/>
      <c r="L9" s="27"/>
      <c r="M9" s="26"/>
      <c r="N9" s="28"/>
      <c r="O9" s="26"/>
      <c r="P9" s="29" t="s">
        <v>667</v>
      </c>
      <c r="Q9" s="10" t="str">
        <f t="shared" si="0"/>
        <v>NULL AS lbr_cost,</v>
      </c>
      <c r="R9" s="10" t="str">
        <f t="shared" si="1"/>
        <v>lbr_cost,</v>
      </c>
      <c r="S9" s="10" t="str">
        <f t="shared" si="2"/>
        <v>len(lbr_cost) as lbr_cost,</v>
      </c>
    </row>
    <row r="10" spans="1:19" x14ac:dyDescent="0.35">
      <c r="A10" s="26" t="s">
        <v>683</v>
      </c>
      <c r="B10" s="26" t="s">
        <v>134</v>
      </c>
      <c r="C10" s="26" t="s">
        <v>12</v>
      </c>
      <c r="D10" s="26" t="s">
        <v>13</v>
      </c>
      <c r="E10" s="26">
        <v>13</v>
      </c>
      <c r="F10" s="26">
        <v>20</v>
      </c>
      <c r="G10" s="26">
        <v>8</v>
      </c>
      <c r="H10" s="26">
        <v>1</v>
      </c>
      <c r="I10" s="26" t="s">
        <v>356</v>
      </c>
      <c r="J10" s="26" t="s">
        <v>170</v>
      </c>
      <c r="K10" s="27"/>
      <c r="L10" s="27"/>
      <c r="M10" s="26"/>
      <c r="N10" s="28"/>
      <c r="O10" s="26"/>
      <c r="P10" s="29" t="s">
        <v>667</v>
      </c>
      <c r="Q10" s="10" t="str">
        <f t="shared" si="0"/>
        <v>NULL AS fovhd_cost,</v>
      </c>
      <c r="R10" s="10" t="str">
        <f t="shared" si="1"/>
        <v>fovhd_cost,</v>
      </c>
      <c r="S10" s="10" t="str">
        <f t="shared" si="2"/>
        <v>len(fovhd_cost) as fovhd_cost,</v>
      </c>
    </row>
    <row r="11" spans="1:19" x14ac:dyDescent="0.35">
      <c r="A11" s="26" t="s">
        <v>683</v>
      </c>
      <c r="B11" s="26" t="s">
        <v>340</v>
      </c>
      <c r="C11" s="26" t="s">
        <v>12</v>
      </c>
      <c r="D11" s="26" t="s">
        <v>13</v>
      </c>
      <c r="E11" s="26">
        <v>13</v>
      </c>
      <c r="F11" s="26">
        <v>20</v>
      </c>
      <c r="G11" s="26">
        <v>8</v>
      </c>
      <c r="H11" s="26">
        <v>1</v>
      </c>
      <c r="I11" s="26" t="s">
        <v>356</v>
      </c>
      <c r="J11" s="26" t="s">
        <v>170</v>
      </c>
      <c r="K11" s="27"/>
      <c r="L11" s="27"/>
      <c r="M11" s="26"/>
      <c r="N11" s="28"/>
      <c r="O11" s="26"/>
      <c r="P11" s="29" t="s">
        <v>667</v>
      </c>
      <c r="Q11" s="10" t="str">
        <f t="shared" si="0"/>
        <v>NULL AS vovhd_cost,</v>
      </c>
      <c r="R11" s="10" t="str">
        <f t="shared" si="1"/>
        <v>vovhd_cost,</v>
      </c>
      <c r="S11" s="10" t="str">
        <f t="shared" si="2"/>
        <v>len(vovhd_cost) as vovhd_cost,</v>
      </c>
    </row>
    <row r="12" spans="1:19" x14ac:dyDescent="0.35">
      <c r="A12" s="26" t="s">
        <v>683</v>
      </c>
      <c r="B12" s="26" t="s">
        <v>196</v>
      </c>
      <c r="C12" s="26" t="s">
        <v>12</v>
      </c>
      <c r="D12" s="26" t="s">
        <v>13</v>
      </c>
      <c r="E12" s="26">
        <v>13</v>
      </c>
      <c r="F12" s="26">
        <v>20</v>
      </c>
      <c r="G12" s="26">
        <v>8</v>
      </c>
      <c r="H12" s="26">
        <v>1</v>
      </c>
      <c r="I12" s="26" t="s">
        <v>356</v>
      </c>
      <c r="J12" s="26" t="s">
        <v>170</v>
      </c>
      <c r="K12" s="27"/>
      <c r="L12" s="27"/>
      <c r="M12" s="26"/>
      <c r="N12" s="28"/>
      <c r="O12" s="26"/>
      <c r="P12" s="29" t="s">
        <v>667</v>
      </c>
      <c r="Q12" s="10" t="str">
        <f t="shared" si="0"/>
        <v>NULL AS out_cost,</v>
      </c>
      <c r="R12" s="10" t="str">
        <f t="shared" si="1"/>
        <v>out_cost,</v>
      </c>
      <c r="S12" s="10" t="str">
        <f t="shared" si="2"/>
        <v>len(out_cost) as out_cost,</v>
      </c>
    </row>
    <row r="13" spans="1:19" x14ac:dyDescent="0.35">
      <c r="A13" s="26" t="s">
        <v>683</v>
      </c>
      <c r="B13" s="26" t="s">
        <v>456</v>
      </c>
      <c r="C13" s="26" t="s">
        <v>9</v>
      </c>
      <c r="D13" s="26" t="s">
        <v>430</v>
      </c>
      <c r="E13" s="26">
        <v>24</v>
      </c>
      <c r="F13" s="26">
        <v>12</v>
      </c>
      <c r="G13" s="26" t="s">
        <v>170</v>
      </c>
      <c r="H13" s="26">
        <v>0</v>
      </c>
      <c r="I13" s="26" t="s">
        <v>170</v>
      </c>
      <c r="J13" s="26" t="s">
        <v>170</v>
      </c>
      <c r="K13" s="27"/>
      <c r="L13" s="27"/>
      <c r="M13" s="7" t="s">
        <v>499</v>
      </c>
      <c r="N13" s="28" t="str">
        <f t="shared" ref="N13:N34" si="4">"distacct_mst."&amp;B13</f>
        <v>distacct_mst.lbr_acct</v>
      </c>
      <c r="O13" s="26"/>
      <c r="P13" s="29" t="s">
        <v>637</v>
      </c>
      <c r="Q13" s="10" t="str">
        <f t="shared" si="0"/>
        <v>NULL AS lbr_acct,</v>
      </c>
      <c r="R13" s="10" t="str">
        <f t="shared" si="1"/>
        <v>lbr_acct,</v>
      </c>
      <c r="S13" s="10" t="str">
        <f t="shared" si="2"/>
        <v>len(lbr_acct) as lbr_acct,</v>
      </c>
    </row>
    <row r="14" spans="1:19" x14ac:dyDescent="0.35">
      <c r="A14" s="26" t="s">
        <v>683</v>
      </c>
      <c r="B14" s="26" t="s">
        <v>429</v>
      </c>
      <c r="C14" s="26" t="s">
        <v>9</v>
      </c>
      <c r="D14" s="26" t="s">
        <v>430</v>
      </c>
      <c r="E14" s="26">
        <v>24</v>
      </c>
      <c r="F14" s="26">
        <v>12</v>
      </c>
      <c r="G14" s="26" t="s">
        <v>170</v>
      </c>
      <c r="H14" s="26">
        <v>0</v>
      </c>
      <c r="I14" s="26" t="s">
        <v>170</v>
      </c>
      <c r="J14" s="26" t="s">
        <v>170</v>
      </c>
      <c r="K14" s="27"/>
      <c r="L14" s="27"/>
      <c r="M14" s="7" t="s">
        <v>499</v>
      </c>
      <c r="N14" s="28" t="str">
        <f t="shared" si="4"/>
        <v>distacct_mst.fovhd_acct</v>
      </c>
      <c r="O14" s="26"/>
      <c r="P14" s="29" t="s">
        <v>637</v>
      </c>
      <c r="Q14" s="10" t="str">
        <f t="shared" si="0"/>
        <v>NULL AS fovhd_acct,</v>
      </c>
      <c r="R14" s="10" t="str">
        <f t="shared" si="1"/>
        <v>fovhd_acct,</v>
      </c>
      <c r="S14" s="10" t="str">
        <f t="shared" si="2"/>
        <v>len(fovhd_acct) as fovhd_acct,</v>
      </c>
    </row>
    <row r="15" spans="1:19" x14ac:dyDescent="0.35">
      <c r="A15" s="26" t="s">
        <v>683</v>
      </c>
      <c r="B15" s="26" t="s">
        <v>485</v>
      </c>
      <c r="C15" s="26" t="s">
        <v>9</v>
      </c>
      <c r="D15" s="26" t="s">
        <v>430</v>
      </c>
      <c r="E15" s="26">
        <v>24</v>
      </c>
      <c r="F15" s="26">
        <v>12</v>
      </c>
      <c r="G15" s="26" t="s">
        <v>170</v>
      </c>
      <c r="H15" s="26">
        <v>0</v>
      </c>
      <c r="I15" s="26" t="s">
        <v>170</v>
      </c>
      <c r="J15" s="26" t="s">
        <v>170</v>
      </c>
      <c r="K15" s="27"/>
      <c r="L15" s="27"/>
      <c r="M15" s="7" t="s">
        <v>499</v>
      </c>
      <c r="N15" s="28" t="str">
        <f t="shared" si="4"/>
        <v>distacct_mst.vovhd_acct</v>
      </c>
      <c r="O15" s="26"/>
      <c r="P15" s="29" t="s">
        <v>637</v>
      </c>
      <c r="Q15" s="10" t="str">
        <f t="shared" si="0"/>
        <v>NULL AS vovhd_acct,</v>
      </c>
      <c r="R15" s="10" t="str">
        <f t="shared" si="1"/>
        <v>vovhd_acct,</v>
      </c>
      <c r="S15" s="10" t="str">
        <f t="shared" si="2"/>
        <v>len(vovhd_acct) as vovhd_acct,</v>
      </c>
    </row>
    <row r="16" spans="1:19" x14ac:dyDescent="0.35">
      <c r="A16" s="26" t="s">
        <v>683</v>
      </c>
      <c r="B16" s="26" t="s">
        <v>472</v>
      </c>
      <c r="C16" s="26" t="s">
        <v>9</v>
      </c>
      <c r="D16" s="26" t="s">
        <v>430</v>
      </c>
      <c r="E16" s="26">
        <v>24</v>
      </c>
      <c r="F16" s="26">
        <v>12</v>
      </c>
      <c r="G16" s="26" t="s">
        <v>170</v>
      </c>
      <c r="H16" s="26">
        <v>0</v>
      </c>
      <c r="I16" s="26" t="s">
        <v>170</v>
      </c>
      <c r="J16" s="26" t="s">
        <v>170</v>
      </c>
      <c r="K16" s="27"/>
      <c r="L16" s="27"/>
      <c r="M16" s="7" t="s">
        <v>499</v>
      </c>
      <c r="N16" s="28" t="str">
        <f t="shared" si="4"/>
        <v>distacct_mst.out_acct</v>
      </c>
      <c r="O16" s="26"/>
      <c r="P16" s="29" t="s">
        <v>637</v>
      </c>
      <c r="Q16" s="10" t="str">
        <f t="shared" si="0"/>
        <v>NULL AS out_acct,</v>
      </c>
      <c r="R16" s="10" t="str">
        <f t="shared" si="1"/>
        <v>out_acct,</v>
      </c>
      <c r="S16" s="10" t="str">
        <f t="shared" si="2"/>
        <v>len(out_acct) as out_acct,</v>
      </c>
    </row>
    <row r="17" spans="1:19" x14ac:dyDescent="0.35">
      <c r="A17" s="26" t="s">
        <v>683</v>
      </c>
      <c r="B17" s="26" t="s">
        <v>445</v>
      </c>
      <c r="C17" s="26" t="s">
        <v>9</v>
      </c>
      <c r="D17" s="26" t="s">
        <v>432</v>
      </c>
      <c r="E17" s="26">
        <v>8</v>
      </c>
      <c r="F17" s="26">
        <v>4</v>
      </c>
      <c r="G17" s="26" t="s">
        <v>170</v>
      </c>
      <c r="H17" s="26">
        <v>1</v>
      </c>
      <c r="I17" s="26" t="s">
        <v>170</v>
      </c>
      <c r="J17" s="26" t="s">
        <v>170</v>
      </c>
      <c r="K17" s="27"/>
      <c r="L17" s="27"/>
      <c r="M17" s="7" t="s">
        <v>499</v>
      </c>
      <c r="N17" s="28" t="str">
        <f t="shared" si="4"/>
        <v>distacct_mst.inv_acct_unit1</v>
      </c>
      <c r="O17" s="26"/>
      <c r="P17" s="29" t="s">
        <v>637</v>
      </c>
      <c r="Q17" s="10" t="str">
        <f t="shared" si="0"/>
        <v>NULL AS inv_acct_unit1,</v>
      </c>
      <c r="R17" s="10" t="str">
        <f t="shared" si="1"/>
        <v>inv_acct_unit1,</v>
      </c>
      <c r="S17" s="10" t="str">
        <f t="shared" si="2"/>
        <v>len(inv_acct_unit1) as inv_acct_unit1,</v>
      </c>
    </row>
    <row r="18" spans="1:19" x14ac:dyDescent="0.35">
      <c r="A18" s="26" t="s">
        <v>683</v>
      </c>
      <c r="B18" s="26" t="s">
        <v>446</v>
      </c>
      <c r="C18" s="26" t="s">
        <v>9</v>
      </c>
      <c r="D18" s="26" t="s">
        <v>434</v>
      </c>
      <c r="E18" s="26">
        <v>8</v>
      </c>
      <c r="F18" s="26">
        <v>4</v>
      </c>
      <c r="G18" s="26" t="s">
        <v>170</v>
      </c>
      <c r="H18" s="26">
        <v>1</v>
      </c>
      <c r="I18" s="26" t="s">
        <v>170</v>
      </c>
      <c r="J18" s="26" t="s">
        <v>170</v>
      </c>
      <c r="K18" s="27"/>
      <c r="L18" s="27"/>
      <c r="M18" s="7" t="s">
        <v>499</v>
      </c>
      <c r="N18" s="28" t="str">
        <f t="shared" si="4"/>
        <v>distacct_mst.inv_acct_unit2</v>
      </c>
      <c r="O18" s="26"/>
      <c r="P18" s="29" t="s">
        <v>637</v>
      </c>
      <c r="Q18" s="10" t="str">
        <f t="shared" si="0"/>
        <v>NULL AS inv_acct_unit2,</v>
      </c>
      <c r="R18" s="10" t="str">
        <f t="shared" si="1"/>
        <v>inv_acct_unit2,</v>
      </c>
      <c r="S18" s="10" t="str">
        <f t="shared" si="2"/>
        <v>len(inv_acct_unit2) as inv_acct_unit2,</v>
      </c>
    </row>
    <row r="19" spans="1:19" x14ac:dyDescent="0.35">
      <c r="A19" s="26" t="s">
        <v>683</v>
      </c>
      <c r="B19" s="26" t="s">
        <v>447</v>
      </c>
      <c r="C19" s="26" t="s">
        <v>9</v>
      </c>
      <c r="D19" s="26" t="s">
        <v>436</v>
      </c>
      <c r="E19" s="26">
        <v>8</v>
      </c>
      <c r="F19" s="26">
        <v>4</v>
      </c>
      <c r="G19" s="26" t="s">
        <v>170</v>
      </c>
      <c r="H19" s="26">
        <v>1</v>
      </c>
      <c r="I19" s="26" t="s">
        <v>170</v>
      </c>
      <c r="J19" s="26" t="s">
        <v>170</v>
      </c>
      <c r="K19" s="27"/>
      <c r="L19" s="27"/>
      <c r="M19" s="7" t="s">
        <v>499</v>
      </c>
      <c r="N19" s="28" t="str">
        <f t="shared" si="4"/>
        <v>distacct_mst.inv_acct_unit3</v>
      </c>
      <c r="O19" s="26"/>
      <c r="P19" s="29" t="s">
        <v>637</v>
      </c>
      <c r="Q19" s="10" t="str">
        <f t="shared" si="0"/>
        <v>NULL AS inv_acct_unit3,</v>
      </c>
      <c r="R19" s="10" t="str">
        <f t="shared" si="1"/>
        <v>inv_acct_unit3,</v>
      </c>
      <c r="S19" s="10" t="str">
        <f t="shared" si="2"/>
        <v>len(inv_acct_unit3) as inv_acct_unit3,</v>
      </c>
    </row>
    <row r="20" spans="1:19" x14ac:dyDescent="0.35">
      <c r="A20" s="26" t="s">
        <v>683</v>
      </c>
      <c r="B20" s="26" t="s">
        <v>448</v>
      </c>
      <c r="C20" s="26" t="s">
        <v>9</v>
      </c>
      <c r="D20" s="26" t="s">
        <v>438</v>
      </c>
      <c r="E20" s="26">
        <v>8</v>
      </c>
      <c r="F20" s="26">
        <v>4</v>
      </c>
      <c r="G20" s="26" t="s">
        <v>170</v>
      </c>
      <c r="H20" s="26">
        <v>1</v>
      </c>
      <c r="I20" s="26" t="s">
        <v>170</v>
      </c>
      <c r="J20" s="26" t="s">
        <v>170</v>
      </c>
      <c r="K20" s="27"/>
      <c r="L20" s="27"/>
      <c r="M20" s="7" t="s">
        <v>499</v>
      </c>
      <c r="N20" s="28" t="str">
        <f t="shared" si="4"/>
        <v>distacct_mst.inv_acct_unit4</v>
      </c>
      <c r="O20" s="26"/>
      <c r="P20" s="29" t="s">
        <v>637</v>
      </c>
      <c r="Q20" s="10" t="str">
        <f t="shared" si="0"/>
        <v>NULL AS inv_acct_unit4,</v>
      </c>
      <c r="R20" s="10" t="str">
        <f t="shared" si="1"/>
        <v>inv_acct_unit4,</v>
      </c>
      <c r="S20" s="10" t="str">
        <f t="shared" si="2"/>
        <v>len(inv_acct_unit4) as inv_acct_unit4,</v>
      </c>
    </row>
    <row r="21" spans="1:19" x14ac:dyDescent="0.35">
      <c r="A21" s="26" t="s">
        <v>683</v>
      </c>
      <c r="B21" s="26" t="s">
        <v>457</v>
      </c>
      <c r="C21" s="26" t="s">
        <v>9</v>
      </c>
      <c r="D21" s="26" t="s">
        <v>432</v>
      </c>
      <c r="E21" s="26">
        <v>8</v>
      </c>
      <c r="F21" s="26">
        <v>4</v>
      </c>
      <c r="G21" s="26" t="s">
        <v>170</v>
      </c>
      <c r="H21" s="26">
        <v>1</v>
      </c>
      <c r="I21" s="26" t="s">
        <v>170</v>
      </c>
      <c r="J21" s="26" t="s">
        <v>170</v>
      </c>
      <c r="K21" s="27"/>
      <c r="L21" s="27"/>
      <c r="M21" s="7" t="s">
        <v>499</v>
      </c>
      <c r="N21" s="28" t="str">
        <f t="shared" si="4"/>
        <v>distacct_mst.lbr_acct_unit1</v>
      </c>
      <c r="O21" s="26"/>
      <c r="P21" s="29" t="s">
        <v>637</v>
      </c>
      <c r="Q21" s="10" t="str">
        <f t="shared" si="0"/>
        <v>NULL AS lbr_acct_unit1,</v>
      </c>
      <c r="R21" s="10" t="str">
        <f t="shared" si="1"/>
        <v>lbr_acct_unit1,</v>
      </c>
      <c r="S21" s="10" t="str">
        <f t="shared" si="2"/>
        <v>len(lbr_acct_unit1) as lbr_acct_unit1,</v>
      </c>
    </row>
    <row r="22" spans="1:19" x14ac:dyDescent="0.35">
      <c r="A22" s="26" t="s">
        <v>683</v>
      </c>
      <c r="B22" s="26" t="s">
        <v>458</v>
      </c>
      <c r="C22" s="26" t="s">
        <v>9</v>
      </c>
      <c r="D22" s="26" t="s">
        <v>434</v>
      </c>
      <c r="E22" s="26">
        <v>8</v>
      </c>
      <c r="F22" s="26">
        <v>4</v>
      </c>
      <c r="G22" s="26" t="s">
        <v>170</v>
      </c>
      <c r="H22" s="26">
        <v>1</v>
      </c>
      <c r="I22" s="26" t="s">
        <v>170</v>
      </c>
      <c r="J22" s="26" t="s">
        <v>170</v>
      </c>
      <c r="K22" s="27"/>
      <c r="L22" s="27"/>
      <c r="M22" s="7" t="s">
        <v>499</v>
      </c>
      <c r="N22" s="28" t="str">
        <f t="shared" si="4"/>
        <v>distacct_mst.lbr_acct_unit2</v>
      </c>
      <c r="O22" s="26"/>
      <c r="P22" s="29" t="s">
        <v>637</v>
      </c>
      <c r="Q22" s="10" t="str">
        <f t="shared" si="0"/>
        <v>NULL AS lbr_acct_unit2,</v>
      </c>
      <c r="R22" s="10" t="str">
        <f t="shared" si="1"/>
        <v>lbr_acct_unit2,</v>
      </c>
      <c r="S22" s="10" t="str">
        <f t="shared" si="2"/>
        <v>len(lbr_acct_unit2) as lbr_acct_unit2,</v>
      </c>
    </row>
    <row r="23" spans="1:19" x14ac:dyDescent="0.35">
      <c r="A23" s="26" t="s">
        <v>683</v>
      </c>
      <c r="B23" s="26" t="s">
        <v>459</v>
      </c>
      <c r="C23" s="26" t="s">
        <v>9</v>
      </c>
      <c r="D23" s="26" t="s">
        <v>436</v>
      </c>
      <c r="E23" s="26">
        <v>8</v>
      </c>
      <c r="F23" s="26">
        <v>4</v>
      </c>
      <c r="G23" s="26" t="s">
        <v>170</v>
      </c>
      <c r="H23" s="26">
        <v>1</v>
      </c>
      <c r="I23" s="26" t="s">
        <v>170</v>
      </c>
      <c r="J23" s="26" t="s">
        <v>170</v>
      </c>
      <c r="K23" s="27"/>
      <c r="L23" s="27"/>
      <c r="M23" s="7" t="s">
        <v>499</v>
      </c>
      <c r="N23" s="28" t="str">
        <f t="shared" si="4"/>
        <v>distacct_mst.lbr_acct_unit3</v>
      </c>
      <c r="O23" s="26"/>
      <c r="P23" s="29" t="s">
        <v>637</v>
      </c>
      <c r="Q23" s="10" t="str">
        <f t="shared" si="0"/>
        <v>NULL AS lbr_acct_unit3,</v>
      </c>
      <c r="R23" s="10" t="str">
        <f t="shared" si="1"/>
        <v>lbr_acct_unit3,</v>
      </c>
      <c r="S23" s="10" t="str">
        <f t="shared" si="2"/>
        <v>len(lbr_acct_unit3) as lbr_acct_unit3,</v>
      </c>
    </row>
    <row r="24" spans="1:19" x14ac:dyDescent="0.35">
      <c r="A24" s="26" t="s">
        <v>683</v>
      </c>
      <c r="B24" s="26" t="s">
        <v>460</v>
      </c>
      <c r="C24" s="26" t="s">
        <v>9</v>
      </c>
      <c r="D24" s="26" t="s">
        <v>438</v>
      </c>
      <c r="E24" s="26">
        <v>8</v>
      </c>
      <c r="F24" s="26">
        <v>4</v>
      </c>
      <c r="G24" s="26" t="s">
        <v>170</v>
      </c>
      <c r="H24" s="26">
        <v>1</v>
      </c>
      <c r="I24" s="26" t="s">
        <v>170</v>
      </c>
      <c r="J24" s="26" t="s">
        <v>170</v>
      </c>
      <c r="K24" s="27"/>
      <c r="L24" s="27"/>
      <c r="M24" s="7" t="s">
        <v>499</v>
      </c>
      <c r="N24" s="28" t="str">
        <f t="shared" si="4"/>
        <v>distacct_mst.lbr_acct_unit4</v>
      </c>
      <c r="O24" s="26"/>
      <c r="P24" s="29" t="s">
        <v>637</v>
      </c>
      <c r="Q24" s="10" t="str">
        <f t="shared" si="0"/>
        <v>NULL AS lbr_acct_unit4,</v>
      </c>
      <c r="R24" s="10" t="str">
        <f t="shared" si="1"/>
        <v>lbr_acct_unit4,</v>
      </c>
      <c r="S24" s="10" t="str">
        <f t="shared" si="2"/>
        <v>len(lbr_acct_unit4) as lbr_acct_unit4,</v>
      </c>
    </row>
    <row r="25" spans="1:19" x14ac:dyDescent="0.35">
      <c r="A25" s="26" t="s">
        <v>683</v>
      </c>
      <c r="B25" s="26" t="s">
        <v>431</v>
      </c>
      <c r="C25" s="26" t="s">
        <v>9</v>
      </c>
      <c r="D25" s="26" t="s">
        <v>432</v>
      </c>
      <c r="E25" s="26">
        <v>8</v>
      </c>
      <c r="F25" s="26">
        <v>4</v>
      </c>
      <c r="G25" s="26" t="s">
        <v>170</v>
      </c>
      <c r="H25" s="26">
        <v>1</v>
      </c>
      <c r="I25" s="26" t="s">
        <v>170</v>
      </c>
      <c r="J25" s="26" t="s">
        <v>170</v>
      </c>
      <c r="K25" s="27"/>
      <c r="L25" s="27"/>
      <c r="M25" s="7" t="s">
        <v>499</v>
      </c>
      <c r="N25" s="28" t="str">
        <f t="shared" si="4"/>
        <v>distacct_mst.fovhd_acct_unit1</v>
      </c>
      <c r="O25" s="26"/>
      <c r="P25" s="29" t="s">
        <v>637</v>
      </c>
      <c r="Q25" s="10" t="str">
        <f t="shared" si="0"/>
        <v>NULL AS fovhd_acct_unit1,</v>
      </c>
      <c r="R25" s="10" t="str">
        <f t="shared" si="1"/>
        <v>fovhd_acct_unit1,</v>
      </c>
      <c r="S25" s="10" t="str">
        <f t="shared" si="2"/>
        <v>len(fovhd_acct_unit1) as fovhd_acct_unit1,</v>
      </c>
    </row>
    <row r="26" spans="1:19" x14ac:dyDescent="0.35">
      <c r="A26" s="26" t="s">
        <v>683</v>
      </c>
      <c r="B26" s="26" t="s">
        <v>433</v>
      </c>
      <c r="C26" s="26" t="s">
        <v>9</v>
      </c>
      <c r="D26" s="26" t="s">
        <v>434</v>
      </c>
      <c r="E26" s="26">
        <v>8</v>
      </c>
      <c r="F26" s="26">
        <v>4</v>
      </c>
      <c r="G26" s="26" t="s">
        <v>170</v>
      </c>
      <c r="H26" s="26">
        <v>1</v>
      </c>
      <c r="I26" s="26" t="s">
        <v>170</v>
      </c>
      <c r="J26" s="26" t="s">
        <v>170</v>
      </c>
      <c r="K26" s="27"/>
      <c r="L26" s="27"/>
      <c r="M26" s="7" t="s">
        <v>499</v>
      </c>
      <c r="N26" s="28" t="str">
        <f t="shared" si="4"/>
        <v>distacct_mst.fovhd_acct_unit2</v>
      </c>
      <c r="O26" s="26"/>
      <c r="P26" s="29" t="s">
        <v>637</v>
      </c>
      <c r="Q26" s="10" t="str">
        <f t="shared" si="0"/>
        <v>NULL AS fovhd_acct_unit2,</v>
      </c>
      <c r="R26" s="10" t="str">
        <f t="shared" si="1"/>
        <v>fovhd_acct_unit2,</v>
      </c>
      <c r="S26" s="10" t="str">
        <f t="shared" si="2"/>
        <v>len(fovhd_acct_unit2) as fovhd_acct_unit2,</v>
      </c>
    </row>
    <row r="27" spans="1:19" x14ac:dyDescent="0.35">
      <c r="A27" s="26" t="s">
        <v>683</v>
      </c>
      <c r="B27" s="26" t="s">
        <v>435</v>
      </c>
      <c r="C27" s="26" t="s">
        <v>9</v>
      </c>
      <c r="D27" s="26" t="s">
        <v>436</v>
      </c>
      <c r="E27" s="26">
        <v>8</v>
      </c>
      <c r="F27" s="26">
        <v>4</v>
      </c>
      <c r="G27" s="26" t="s">
        <v>170</v>
      </c>
      <c r="H27" s="26">
        <v>1</v>
      </c>
      <c r="I27" s="26" t="s">
        <v>170</v>
      </c>
      <c r="J27" s="26" t="s">
        <v>170</v>
      </c>
      <c r="K27" s="27"/>
      <c r="L27" s="27"/>
      <c r="M27" s="7" t="s">
        <v>499</v>
      </c>
      <c r="N27" s="28" t="str">
        <f t="shared" si="4"/>
        <v>distacct_mst.fovhd_acct_unit3</v>
      </c>
      <c r="O27" s="26"/>
      <c r="P27" s="29" t="s">
        <v>637</v>
      </c>
      <c r="Q27" s="10" t="str">
        <f t="shared" si="0"/>
        <v>NULL AS fovhd_acct_unit3,</v>
      </c>
      <c r="R27" s="10" t="str">
        <f t="shared" si="1"/>
        <v>fovhd_acct_unit3,</v>
      </c>
      <c r="S27" s="10" t="str">
        <f t="shared" si="2"/>
        <v>len(fovhd_acct_unit3) as fovhd_acct_unit3,</v>
      </c>
    </row>
    <row r="28" spans="1:19" x14ac:dyDescent="0.35">
      <c r="A28" s="26" t="s">
        <v>683</v>
      </c>
      <c r="B28" s="26" t="s">
        <v>437</v>
      </c>
      <c r="C28" s="26" t="s">
        <v>9</v>
      </c>
      <c r="D28" s="26" t="s">
        <v>438</v>
      </c>
      <c r="E28" s="26">
        <v>8</v>
      </c>
      <c r="F28" s="26">
        <v>4</v>
      </c>
      <c r="G28" s="26" t="s">
        <v>170</v>
      </c>
      <c r="H28" s="26">
        <v>1</v>
      </c>
      <c r="I28" s="26" t="s">
        <v>170</v>
      </c>
      <c r="J28" s="26" t="s">
        <v>170</v>
      </c>
      <c r="K28" s="27"/>
      <c r="L28" s="27"/>
      <c r="M28" s="7" t="s">
        <v>499</v>
      </c>
      <c r="N28" s="28" t="str">
        <f t="shared" si="4"/>
        <v>distacct_mst.fovhd_acct_unit4</v>
      </c>
      <c r="O28" s="26"/>
      <c r="P28" s="29" t="s">
        <v>637</v>
      </c>
      <c r="Q28" s="10" t="str">
        <f t="shared" si="0"/>
        <v>NULL AS fovhd_acct_unit4,</v>
      </c>
      <c r="R28" s="10" t="str">
        <f t="shared" si="1"/>
        <v>fovhd_acct_unit4,</v>
      </c>
      <c r="S28" s="10" t="str">
        <f t="shared" si="2"/>
        <v>len(fovhd_acct_unit4) as fovhd_acct_unit4,</v>
      </c>
    </row>
    <row r="29" spans="1:19" x14ac:dyDescent="0.35">
      <c r="A29" s="26" t="s">
        <v>683</v>
      </c>
      <c r="B29" s="26" t="s">
        <v>486</v>
      </c>
      <c r="C29" s="26" t="s">
        <v>9</v>
      </c>
      <c r="D29" s="26" t="s">
        <v>432</v>
      </c>
      <c r="E29" s="26">
        <v>8</v>
      </c>
      <c r="F29" s="26">
        <v>4</v>
      </c>
      <c r="G29" s="26" t="s">
        <v>170</v>
      </c>
      <c r="H29" s="26">
        <v>1</v>
      </c>
      <c r="I29" s="26" t="s">
        <v>170</v>
      </c>
      <c r="J29" s="26" t="s">
        <v>170</v>
      </c>
      <c r="K29" s="27"/>
      <c r="L29" s="27"/>
      <c r="M29" s="7" t="s">
        <v>499</v>
      </c>
      <c r="N29" s="28" t="str">
        <f t="shared" si="4"/>
        <v>distacct_mst.vovhd_acct_unit1</v>
      </c>
      <c r="O29" s="26"/>
      <c r="P29" s="29" t="s">
        <v>637</v>
      </c>
      <c r="Q29" s="10" t="str">
        <f t="shared" si="0"/>
        <v>NULL AS vovhd_acct_unit1,</v>
      </c>
      <c r="R29" s="10" t="str">
        <f t="shared" si="1"/>
        <v>vovhd_acct_unit1,</v>
      </c>
      <c r="S29" s="10" t="str">
        <f t="shared" si="2"/>
        <v>len(vovhd_acct_unit1) as vovhd_acct_unit1,</v>
      </c>
    </row>
    <row r="30" spans="1:19" x14ac:dyDescent="0.35">
      <c r="A30" s="26" t="s">
        <v>683</v>
      </c>
      <c r="B30" s="26" t="s">
        <v>487</v>
      </c>
      <c r="C30" s="26" t="s">
        <v>9</v>
      </c>
      <c r="D30" s="26" t="s">
        <v>434</v>
      </c>
      <c r="E30" s="26">
        <v>8</v>
      </c>
      <c r="F30" s="26">
        <v>4</v>
      </c>
      <c r="G30" s="26" t="s">
        <v>170</v>
      </c>
      <c r="H30" s="26">
        <v>1</v>
      </c>
      <c r="I30" s="26" t="s">
        <v>170</v>
      </c>
      <c r="J30" s="26" t="s">
        <v>170</v>
      </c>
      <c r="K30" s="27"/>
      <c r="L30" s="27"/>
      <c r="M30" s="7" t="s">
        <v>499</v>
      </c>
      <c r="N30" s="28" t="str">
        <f t="shared" si="4"/>
        <v>distacct_mst.vovhd_acct_unit2</v>
      </c>
      <c r="O30" s="26"/>
      <c r="P30" s="29" t="s">
        <v>637</v>
      </c>
      <c r="Q30" s="10" t="str">
        <f t="shared" si="0"/>
        <v>NULL AS vovhd_acct_unit2,</v>
      </c>
      <c r="R30" s="10" t="str">
        <f t="shared" si="1"/>
        <v>vovhd_acct_unit2,</v>
      </c>
      <c r="S30" s="10" t="str">
        <f t="shared" si="2"/>
        <v>len(vovhd_acct_unit2) as vovhd_acct_unit2,</v>
      </c>
    </row>
    <row r="31" spans="1:19" x14ac:dyDescent="0.35">
      <c r="A31" s="26" t="s">
        <v>683</v>
      </c>
      <c r="B31" s="26" t="s">
        <v>488</v>
      </c>
      <c r="C31" s="26" t="s">
        <v>9</v>
      </c>
      <c r="D31" s="26" t="s">
        <v>436</v>
      </c>
      <c r="E31" s="26">
        <v>8</v>
      </c>
      <c r="F31" s="26">
        <v>4</v>
      </c>
      <c r="G31" s="26" t="s">
        <v>170</v>
      </c>
      <c r="H31" s="26">
        <v>1</v>
      </c>
      <c r="I31" s="26" t="s">
        <v>170</v>
      </c>
      <c r="J31" s="26" t="s">
        <v>170</v>
      </c>
      <c r="K31" s="27"/>
      <c r="L31" s="27"/>
      <c r="M31" s="7" t="s">
        <v>499</v>
      </c>
      <c r="N31" s="28" t="str">
        <f t="shared" si="4"/>
        <v>distacct_mst.vovhd_acct_unit3</v>
      </c>
      <c r="O31" s="26"/>
      <c r="P31" s="29" t="s">
        <v>637</v>
      </c>
      <c r="Q31" s="10" t="str">
        <f t="shared" si="0"/>
        <v>NULL AS vovhd_acct_unit3,</v>
      </c>
      <c r="R31" s="10" t="str">
        <f t="shared" si="1"/>
        <v>vovhd_acct_unit3,</v>
      </c>
      <c r="S31" s="10" t="str">
        <f t="shared" si="2"/>
        <v>len(vovhd_acct_unit3) as vovhd_acct_unit3,</v>
      </c>
    </row>
    <row r="32" spans="1:19" x14ac:dyDescent="0.35">
      <c r="A32" s="26" t="s">
        <v>683</v>
      </c>
      <c r="B32" s="26" t="s">
        <v>489</v>
      </c>
      <c r="C32" s="26" t="s">
        <v>9</v>
      </c>
      <c r="D32" s="26" t="s">
        <v>438</v>
      </c>
      <c r="E32" s="26">
        <v>8</v>
      </c>
      <c r="F32" s="26">
        <v>4</v>
      </c>
      <c r="G32" s="26" t="s">
        <v>170</v>
      </c>
      <c r="H32" s="26">
        <v>1</v>
      </c>
      <c r="I32" s="26" t="s">
        <v>170</v>
      </c>
      <c r="J32" s="26" t="s">
        <v>170</v>
      </c>
      <c r="K32" s="27"/>
      <c r="L32" s="27"/>
      <c r="M32" s="7" t="s">
        <v>499</v>
      </c>
      <c r="N32" s="28" t="str">
        <f t="shared" si="4"/>
        <v>distacct_mst.vovhd_acct_unit4</v>
      </c>
      <c r="O32" s="26"/>
      <c r="P32" s="29" t="s">
        <v>637</v>
      </c>
      <c r="Q32" s="10" t="str">
        <f t="shared" si="0"/>
        <v>NULL AS vovhd_acct_unit4,</v>
      </c>
      <c r="R32" s="10" t="str">
        <f t="shared" si="1"/>
        <v>vovhd_acct_unit4,</v>
      </c>
      <c r="S32" s="10" t="str">
        <f t="shared" si="2"/>
        <v>len(vovhd_acct_unit4) as vovhd_acct_unit4,</v>
      </c>
    </row>
    <row r="33" spans="1:19" x14ac:dyDescent="0.35">
      <c r="A33" s="26" t="s">
        <v>683</v>
      </c>
      <c r="B33" s="26" t="s">
        <v>473</v>
      </c>
      <c r="C33" s="26" t="s">
        <v>9</v>
      </c>
      <c r="D33" s="26" t="s">
        <v>432</v>
      </c>
      <c r="E33" s="26">
        <v>8</v>
      </c>
      <c r="F33" s="26">
        <v>4</v>
      </c>
      <c r="G33" s="26" t="s">
        <v>170</v>
      </c>
      <c r="H33" s="26">
        <v>1</v>
      </c>
      <c r="I33" s="26" t="s">
        <v>170</v>
      </c>
      <c r="J33" s="26" t="s">
        <v>170</v>
      </c>
      <c r="K33" s="27"/>
      <c r="L33" s="27"/>
      <c r="M33" s="7" t="s">
        <v>499</v>
      </c>
      <c r="N33" s="28" t="str">
        <f t="shared" si="4"/>
        <v>distacct_mst.out_acct_unit1</v>
      </c>
      <c r="O33" s="26"/>
      <c r="P33" s="29" t="s">
        <v>637</v>
      </c>
      <c r="Q33" s="10" t="str">
        <f t="shared" si="0"/>
        <v>NULL AS out_acct_unit1,</v>
      </c>
      <c r="R33" s="10" t="str">
        <f t="shared" si="1"/>
        <v>out_acct_unit1,</v>
      </c>
      <c r="S33" s="10" t="str">
        <f t="shared" si="2"/>
        <v>len(out_acct_unit1) as out_acct_unit1,</v>
      </c>
    </row>
    <row r="34" spans="1:19" x14ac:dyDescent="0.35">
      <c r="A34" s="26" t="s">
        <v>683</v>
      </c>
      <c r="B34" s="26" t="s">
        <v>474</v>
      </c>
      <c r="C34" s="26" t="s">
        <v>9</v>
      </c>
      <c r="D34" s="26" t="s">
        <v>434</v>
      </c>
      <c r="E34" s="26">
        <v>8</v>
      </c>
      <c r="F34" s="26">
        <v>4</v>
      </c>
      <c r="G34" s="26" t="s">
        <v>170</v>
      </c>
      <c r="H34" s="26">
        <v>1</v>
      </c>
      <c r="I34" s="26" t="s">
        <v>170</v>
      </c>
      <c r="J34" s="26" t="s">
        <v>170</v>
      </c>
      <c r="K34" s="27"/>
      <c r="L34" s="27"/>
      <c r="M34" s="7" t="s">
        <v>499</v>
      </c>
      <c r="N34" s="28" t="str">
        <f t="shared" si="4"/>
        <v>distacct_mst.out_acct_unit2</v>
      </c>
      <c r="O34" s="26"/>
      <c r="P34" s="29" t="s">
        <v>637</v>
      </c>
      <c r="Q34" s="10" t="str">
        <f t="shared" si="0"/>
        <v>NULL AS out_acct_unit2,</v>
      </c>
      <c r="R34" s="10" t="str">
        <f t="shared" si="1"/>
        <v>out_acct_unit2,</v>
      </c>
      <c r="S34" s="10" t="str">
        <f t="shared" si="2"/>
        <v>len(out_acct_unit2) as out_acct_unit2,</v>
      </c>
    </row>
    <row r="35" spans="1:19" x14ac:dyDescent="0.35">
      <c r="A35" s="26" t="s">
        <v>683</v>
      </c>
      <c r="B35" s="26" t="s">
        <v>475</v>
      </c>
      <c r="C35" s="26" t="s">
        <v>9</v>
      </c>
      <c r="D35" s="26" t="s">
        <v>436</v>
      </c>
      <c r="E35" s="26">
        <v>8</v>
      </c>
      <c r="F35" s="26">
        <v>4</v>
      </c>
      <c r="G35" s="26" t="s">
        <v>170</v>
      </c>
      <c r="H35" s="26">
        <v>1</v>
      </c>
      <c r="I35" s="26" t="s">
        <v>170</v>
      </c>
      <c r="J35" s="26" t="s">
        <v>170</v>
      </c>
      <c r="K35" s="27"/>
      <c r="L35" s="27"/>
      <c r="M35" s="7" t="s">
        <v>499</v>
      </c>
      <c r="N35" s="28" t="str">
        <f t="shared" ref="N35:N36" si="5">"distacct_mst."&amp;B35</f>
        <v>distacct_mst.out_acct_unit3</v>
      </c>
      <c r="O35" s="26"/>
      <c r="P35" s="29" t="s">
        <v>637</v>
      </c>
      <c r="Q35" s="10" t="str">
        <f t="shared" si="0"/>
        <v>NULL AS out_acct_unit3,</v>
      </c>
      <c r="R35" s="10" t="str">
        <f t="shared" si="1"/>
        <v>out_acct_unit3,</v>
      </c>
      <c r="S35" s="10" t="str">
        <f t="shared" si="2"/>
        <v>len(out_acct_unit3) as out_acct_unit3,</v>
      </c>
    </row>
    <row r="36" spans="1:19" x14ac:dyDescent="0.35">
      <c r="A36" s="26" t="s">
        <v>683</v>
      </c>
      <c r="B36" s="26" t="s">
        <v>476</v>
      </c>
      <c r="C36" s="26" t="s">
        <v>9</v>
      </c>
      <c r="D36" s="26" t="s">
        <v>438</v>
      </c>
      <c r="E36" s="26">
        <v>8</v>
      </c>
      <c r="F36" s="26">
        <v>4</v>
      </c>
      <c r="G36" s="26" t="s">
        <v>170</v>
      </c>
      <c r="H36" s="26">
        <v>1</v>
      </c>
      <c r="I36" s="26" t="s">
        <v>170</v>
      </c>
      <c r="J36" s="26" t="s">
        <v>170</v>
      </c>
      <c r="K36" s="27"/>
      <c r="L36" s="27"/>
      <c r="M36" s="7" t="s">
        <v>499</v>
      </c>
      <c r="N36" s="28" t="str">
        <f t="shared" si="5"/>
        <v>distacct_mst.out_acct_unit4</v>
      </c>
      <c r="O36" s="26"/>
      <c r="P36" s="29" t="s">
        <v>637</v>
      </c>
      <c r="Q36" s="10" t="str">
        <f t="shared" si="0"/>
        <v>NULL AS out_acct_unit4,</v>
      </c>
      <c r="R36" s="10" t="str">
        <f t="shared" si="1"/>
        <v>out_acct_unit4,</v>
      </c>
      <c r="S36" s="10" t="str">
        <f t="shared" si="2"/>
        <v>len(out_acct_unit4) as out_acct_unit4,</v>
      </c>
    </row>
    <row r="37" spans="1:19" x14ac:dyDescent="0.35">
      <c r="A37" s="26" t="s">
        <v>683</v>
      </c>
      <c r="B37" s="26" t="s">
        <v>189</v>
      </c>
      <c r="C37" s="26" t="s">
        <v>4</v>
      </c>
      <c r="D37" s="26" t="s">
        <v>144</v>
      </c>
      <c r="E37" s="26">
        <v>1</v>
      </c>
      <c r="F37" s="26">
        <v>3</v>
      </c>
      <c r="G37" s="26">
        <v>0</v>
      </c>
      <c r="H37" s="26">
        <v>0</v>
      </c>
      <c r="I37" s="26" t="s">
        <v>356</v>
      </c>
      <c r="J37" s="26" t="s">
        <v>170</v>
      </c>
      <c r="K37" s="27"/>
      <c r="L37" s="27"/>
      <c r="M37" s="7"/>
      <c r="N37" s="22"/>
      <c r="O37" s="7"/>
      <c r="P37" s="7" t="s">
        <v>667</v>
      </c>
      <c r="Q37" s="10" t="str">
        <f t="shared" si="0"/>
        <v>NULL AS NoteExistsFlag,</v>
      </c>
      <c r="R37" s="10" t="str">
        <f t="shared" si="1"/>
        <v>NoteExistsFlag,</v>
      </c>
      <c r="S37" s="10" t="str">
        <f t="shared" si="2"/>
        <v>len(NoteExistsFlag) as NoteExistsFlag,</v>
      </c>
    </row>
    <row r="38" spans="1:19" x14ac:dyDescent="0.35">
      <c r="A38" s="26" t="s">
        <v>683</v>
      </c>
      <c r="B38" s="26" t="s">
        <v>260</v>
      </c>
      <c r="C38" s="26" t="s">
        <v>43</v>
      </c>
      <c r="D38" s="26" t="s">
        <v>80</v>
      </c>
      <c r="E38" s="26">
        <v>8</v>
      </c>
      <c r="F38" s="26">
        <v>23</v>
      </c>
      <c r="G38" s="26">
        <v>3</v>
      </c>
      <c r="H38" s="26">
        <v>0</v>
      </c>
      <c r="I38" s="26" t="s">
        <v>360</v>
      </c>
      <c r="J38" s="26" t="s">
        <v>170</v>
      </c>
      <c r="K38" s="27"/>
      <c r="L38" s="27"/>
      <c r="M38" s="7" t="s">
        <v>499</v>
      </c>
      <c r="N38" s="22" t="s">
        <v>644</v>
      </c>
      <c r="O38" s="7"/>
      <c r="P38" s="7" t="s">
        <v>637</v>
      </c>
      <c r="Q38" s="10" t="str">
        <f t="shared" si="0"/>
        <v>NULL AS RecordDate,</v>
      </c>
      <c r="R38" s="10" t="str">
        <f t="shared" si="1"/>
        <v>RecordDate,</v>
      </c>
      <c r="S38" s="10" t="str">
        <f t="shared" si="2"/>
        <v>len(RecordDate) as RecordDate,</v>
      </c>
    </row>
    <row r="39" spans="1:19" x14ac:dyDescent="0.35">
      <c r="A39" s="26" t="s">
        <v>683</v>
      </c>
      <c r="B39" s="26" t="s">
        <v>265</v>
      </c>
      <c r="C39" s="26" t="s">
        <v>266</v>
      </c>
      <c r="D39" s="26" t="s">
        <v>267</v>
      </c>
      <c r="E39" s="26">
        <v>16</v>
      </c>
      <c r="F39" s="26">
        <v>0</v>
      </c>
      <c r="G39" s="26" t="s">
        <v>170</v>
      </c>
      <c r="H39" s="26">
        <v>0</v>
      </c>
      <c r="I39" s="26" t="s">
        <v>367</v>
      </c>
      <c r="J39" s="26">
        <v>1</v>
      </c>
      <c r="K39" s="27"/>
      <c r="L39" s="27"/>
      <c r="M39" s="7"/>
      <c r="N39" s="7"/>
      <c r="O39" s="7"/>
      <c r="P39" s="7" t="s">
        <v>667</v>
      </c>
      <c r="Q39" s="10" t="str">
        <f t="shared" si="0"/>
        <v>NULL AS RowPointer,</v>
      </c>
      <c r="R39" s="10" t="str">
        <f t="shared" si="1"/>
        <v>RowPointer,</v>
      </c>
      <c r="S39" s="10" t="str">
        <f t="shared" si="2"/>
        <v>len(RowPointer) as RowPointer,</v>
      </c>
    </row>
    <row r="40" spans="1:19" x14ac:dyDescent="0.35">
      <c r="A40" s="26" t="s">
        <v>683</v>
      </c>
      <c r="B40" s="26" t="s">
        <v>81</v>
      </c>
      <c r="C40" s="26" t="s">
        <v>9</v>
      </c>
      <c r="D40" s="26" t="s">
        <v>82</v>
      </c>
      <c r="E40" s="26">
        <v>60</v>
      </c>
      <c r="F40" s="26">
        <v>30</v>
      </c>
      <c r="G40" s="26" t="s">
        <v>170</v>
      </c>
      <c r="H40" s="26">
        <v>0</v>
      </c>
      <c r="I40" s="26" t="s">
        <v>361</v>
      </c>
      <c r="J40" s="26" t="s">
        <v>170</v>
      </c>
      <c r="K40" s="27"/>
      <c r="L40" s="27"/>
      <c r="M40" s="7" t="s">
        <v>499</v>
      </c>
      <c r="N40" s="22" t="s">
        <v>632</v>
      </c>
      <c r="O40" s="7"/>
      <c r="P40" s="7" t="s">
        <v>637</v>
      </c>
      <c r="Q40" s="10" t="str">
        <f t="shared" si="0"/>
        <v>NULL AS CreatedBy,</v>
      </c>
      <c r="R40" s="10" t="str">
        <f t="shared" si="1"/>
        <v>CreatedBy,</v>
      </c>
      <c r="S40" s="10" t="str">
        <f t="shared" si="2"/>
        <v>len(CreatedBy) as CreatedBy,</v>
      </c>
    </row>
    <row r="41" spans="1:19" x14ac:dyDescent="0.35">
      <c r="A41" s="26" t="s">
        <v>683</v>
      </c>
      <c r="B41" s="26" t="s">
        <v>335</v>
      </c>
      <c r="C41" s="26" t="s">
        <v>9</v>
      </c>
      <c r="D41" s="26" t="s">
        <v>82</v>
      </c>
      <c r="E41" s="26">
        <v>60</v>
      </c>
      <c r="F41" s="26">
        <v>30</v>
      </c>
      <c r="G41" s="26" t="s">
        <v>170</v>
      </c>
      <c r="H41" s="26">
        <v>0</v>
      </c>
      <c r="I41" s="26" t="s">
        <v>361</v>
      </c>
      <c r="J41" s="26" t="s">
        <v>170</v>
      </c>
      <c r="K41" s="27"/>
      <c r="L41" s="27"/>
      <c r="M41" s="7" t="s">
        <v>499</v>
      </c>
      <c r="N41" s="22" t="s">
        <v>632</v>
      </c>
      <c r="O41" s="7"/>
      <c r="P41" s="7" t="s">
        <v>637</v>
      </c>
      <c r="Q41" s="10" t="str">
        <f t="shared" si="0"/>
        <v>NULL AS UpdatedBy,</v>
      </c>
      <c r="R41" s="10" t="str">
        <f t="shared" ref="R41:R44" si="6">B41&amp;IF(A42="","",",")</f>
        <v>UpdatedBy,</v>
      </c>
      <c r="S41" s="10" t="str">
        <f t="shared" ref="S41:S44" si="7">"len("&amp;B41&amp;") as "&amp;B41&amp;","</f>
        <v>len(UpdatedBy) as UpdatedBy,</v>
      </c>
    </row>
    <row r="42" spans="1:19" x14ac:dyDescent="0.35">
      <c r="A42" s="26" t="s">
        <v>683</v>
      </c>
      <c r="B42" s="26" t="s">
        <v>79</v>
      </c>
      <c r="C42" s="26" t="s">
        <v>43</v>
      </c>
      <c r="D42" s="26" t="s">
        <v>80</v>
      </c>
      <c r="E42" s="26">
        <v>8</v>
      </c>
      <c r="F42" s="26">
        <v>23</v>
      </c>
      <c r="G42" s="26">
        <v>3</v>
      </c>
      <c r="H42" s="26">
        <v>0</v>
      </c>
      <c r="I42" s="26" t="s">
        <v>360</v>
      </c>
      <c r="J42" s="26" t="s">
        <v>170</v>
      </c>
      <c r="K42" s="27"/>
      <c r="L42" s="27"/>
      <c r="M42" s="7" t="s">
        <v>499</v>
      </c>
      <c r="N42" s="22" t="s">
        <v>644</v>
      </c>
      <c r="O42" s="7"/>
      <c r="P42" s="7" t="s">
        <v>637</v>
      </c>
      <c r="Q42" s="10" t="str">
        <f t="shared" si="0"/>
        <v>NULL AS CreateDate,</v>
      </c>
      <c r="R42" s="10" t="str">
        <f t="shared" si="6"/>
        <v>CreateDate,</v>
      </c>
      <c r="S42" s="10" t="str">
        <f t="shared" si="7"/>
        <v>len(CreateDate) as CreateDate,</v>
      </c>
    </row>
    <row r="43" spans="1:19" x14ac:dyDescent="0.35">
      <c r="A43" s="26" t="s">
        <v>683</v>
      </c>
      <c r="B43" s="26" t="s">
        <v>143</v>
      </c>
      <c r="C43" s="26" t="s">
        <v>4</v>
      </c>
      <c r="D43" s="26" t="s">
        <v>144</v>
      </c>
      <c r="E43" s="26">
        <v>1</v>
      </c>
      <c r="F43" s="26">
        <v>3</v>
      </c>
      <c r="G43" s="26">
        <v>0</v>
      </c>
      <c r="H43" s="26">
        <v>0</v>
      </c>
      <c r="I43" s="26" t="s">
        <v>356</v>
      </c>
      <c r="J43" s="26" t="s">
        <v>170</v>
      </c>
      <c r="K43" s="27"/>
      <c r="L43" s="27"/>
      <c r="M43" s="7"/>
      <c r="N43" s="22"/>
      <c r="O43" s="7"/>
      <c r="P43" s="7" t="s">
        <v>667</v>
      </c>
      <c r="Q43" s="10" t="str">
        <f t="shared" si="0"/>
        <v>NULL AS InWorkflow,</v>
      </c>
      <c r="R43" s="10" t="str">
        <f t="shared" si="6"/>
        <v>InWorkflow,</v>
      </c>
      <c r="S43" s="10" t="str">
        <f t="shared" si="7"/>
        <v>len(InWorkflow) as InWorkflow,</v>
      </c>
    </row>
    <row r="44" spans="1:19" x14ac:dyDescent="0.35">
      <c r="A44" s="26" t="s">
        <v>683</v>
      </c>
      <c r="B44" s="26" t="s">
        <v>424</v>
      </c>
      <c r="C44" s="26" t="s">
        <v>9</v>
      </c>
      <c r="D44" s="26" t="s">
        <v>303</v>
      </c>
      <c r="E44" s="26">
        <v>8</v>
      </c>
      <c r="F44" s="26">
        <v>4</v>
      </c>
      <c r="G44" s="26" t="s">
        <v>170</v>
      </c>
      <c r="H44" s="26">
        <v>1</v>
      </c>
      <c r="I44" s="26" t="s">
        <v>170</v>
      </c>
      <c r="J44" s="26" t="s">
        <v>170</v>
      </c>
      <c r="K44" s="27"/>
      <c r="L44" s="27"/>
      <c r="M44" s="7"/>
      <c r="N44" s="22"/>
      <c r="O44" s="7"/>
      <c r="P44" s="7" t="s">
        <v>667</v>
      </c>
      <c r="Q44" s="10" t="str">
        <f t="shared" si="0"/>
        <v>NULL AS whse</v>
      </c>
      <c r="R44" s="10" t="str">
        <f t="shared" si="6"/>
        <v>whse</v>
      </c>
      <c r="S44" s="10" t="str">
        <f t="shared" si="7"/>
        <v>len(whse) as whse,</v>
      </c>
    </row>
  </sheetData>
  <autoFilter ref="A1:P40" xr:uid="{00000000-0009-0000-0000-000004000000}"/>
  <pageMargins left="0.25" right="0.25" top="0.75" bottom="0.75" header="0.3" footer="0.3"/>
  <pageSetup scale="72" fitToHeight="0" orientation="landscape" r:id="rId1"/>
  <headerFooter>
    <oddHeader>&amp;L&amp;"-,Bold"&amp;14&amp;KFF0000&amp;A</oddHeader>
    <oddFooter>&amp;LPrinted: &amp;D &amp;T
&amp;Z&amp;F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P50"/>
  <sheetViews>
    <sheetView workbookViewId="0">
      <pane xSplit="2" ySplit="1" topLeftCell="C35" activePane="bottomRight" state="frozen"/>
      <selection activeCell="J30" sqref="J30"/>
      <selection pane="topRight" activeCell="J30" sqref="J30"/>
      <selection pane="bottomLeft" activeCell="J30" sqref="J30"/>
      <selection pane="bottomRight" activeCell="J30" sqref="J30"/>
    </sheetView>
  </sheetViews>
  <sheetFormatPr defaultRowHeight="14.5" x14ac:dyDescent="0.35"/>
  <cols>
    <col min="1" max="1" width="13" bestFit="1" customWidth="1"/>
    <col min="2" max="2" width="20.26953125" bestFit="1" customWidth="1"/>
    <col min="3" max="3" width="14.26953125" bestFit="1" customWidth="1"/>
    <col min="4" max="4" width="19.26953125" hidden="1" customWidth="1"/>
    <col min="5" max="5" width="8.7265625" hidden="1" customWidth="1"/>
    <col min="6" max="6" width="10.7265625" bestFit="1" customWidth="1"/>
    <col min="7" max="7" width="7.26953125" hidden="1" customWidth="1"/>
    <col min="8" max="8" width="9.81640625" hidden="1" customWidth="1"/>
    <col min="9" max="9" width="43.26953125" hidden="1" customWidth="1"/>
    <col min="10" max="10" width="13.1796875" bestFit="1" customWidth="1"/>
    <col min="12" max="12" width="13.81640625" bestFit="1" customWidth="1"/>
    <col min="13" max="13" width="29.54296875" customWidth="1"/>
    <col min="14" max="14" width="12.26953125" bestFit="1" customWidth="1"/>
    <col min="15" max="15" width="17.7265625" bestFit="1" customWidth="1"/>
  </cols>
  <sheetData>
    <row r="1" spans="1:16" x14ac:dyDescent="0.35">
      <c r="A1" s="5" t="s">
        <v>343</v>
      </c>
      <c r="B1" s="5" t="s">
        <v>344</v>
      </c>
      <c r="C1" s="5" t="s">
        <v>345</v>
      </c>
      <c r="D1" s="5" t="s">
        <v>346</v>
      </c>
      <c r="E1" s="5" t="s">
        <v>347</v>
      </c>
      <c r="F1" s="5" t="s">
        <v>348</v>
      </c>
      <c r="G1" s="5" t="s">
        <v>349</v>
      </c>
      <c r="H1" s="5" t="s">
        <v>350</v>
      </c>
      <c r="I1" s="5" t="s">
        <v>351</v>
      </c>
      <c r="J1" s="5" t="s">
        <v>352</v>
      </c>
      <c r="K1" s="5" t="s">
        <v>425</v>
      </c>
      <c r="L1" s="5" t="s">
        <v>498</v>
      </c>
      <c r="M1" s="5" t="s">
        <v>502</v>
      </c>
      <c r="N1" s="5" t="s">
        <v>503</v>
      </c>
      <c r="O1" s="6" t="s">
        <v>545</v>
      </c>
    </row>
    <row r="2" spans="1:16" x14ac:dyDescent="0.35">
      <c r="A2" s="7" t="s">
        <v>546</v>
      </c>
      <c r="B2" s="7" t="s">
        <v>289</v>
      </c>
      <c r="C2" s="7" t="s">
        <v>9</v>
      </c>
      <c r="D2" s="7" t="s">
        <v>212</v>
      </c>
      <c r="E2" s="7">
        <v>16</v>
      </c>
      <c r="F2" s="7">
        <v>8</v>
      </c>
      <c r="G2" s="7" t="s">
        <v>170</v>
      </c>
      <c r="H2" s="7">
        <v>0</v>
      </c>
      <c r="I2" s="7" t="s">
        <v>369</v>
      </c>
      <c r="J2" s="7">
        <v>3</v>
      </c>
      <c r="K2" s="15" t="str">
        <f>IF(ISERROR(VLOOKUP(B2,#REF!,1,0)),"","X")</f>
        <v/>
      </c>
      <c r="L2" s="7" t="s">
        <v>499</v>
      </c>
      <c r="M2" s="7" t="s">
        <v>631</v>
      </c>
      <c r="N2" s="7"/>
      <c r="O2" s="7" t="s">
        <v>617</v>
      </c>
      <c r="P2" s="24" t="str">
        <f>"NULL AS "&amp;A2&amp;","</f>
        <v>NULL AS serial_mst,</v>
      </c>
    </row>
    <row r="3" spans="1:16" x14ac:dyDescent="0.35">
      <c r="A3" s="7" t="s">
        <v>546</v>
      </c>
      <c r="B3" s="7" t="s">
        <v>547</v>
      </c>
      <c r="C3" s="7" t="s">
        <v>9</v>
      </c>
      <c r="D3" s="7" t="s">
        <v>548</v>
      </c>
      <c r="E3" s="7">
        <v>60</v>
      </c>
      <c r="F3" s="7">
        <v>30</v>
      </c>
      <c r="G3" s="7" t="s">
        <v>170</v>
      </c>
      <c r="H3" s="7">
        <v>0</v>
      </c>
      <c r="I3" s="7" t="s">
        <v>170</v>
      </c>
      <c r="J3" s="7">
        <v>1</v>
      </c>
      <c r="K3" s="15" t="str">
        <f>IF(ISERROR(VLOOKUP(B3,#REF!,1,0)),"","X")</f>
        <v/>
      </c>
      <c r="L3" s="7"/>
      <c r="M3" s="7"/>
      <c r="N3" s="7"/>
      <c r="O3" s="7"/>
    </row>
    <row r="4" spans="1:16" x14ac:dyDescent="0.35">
      <c r="A4" s="7" t="s">
        <v>546</v>
      </c>
      <c r="B4" s="7" t="s">
        <v>147</v>
      </c>
      <c r="C4" s="7" t="s">
        <v>9</v>
      </c>
      <c r="D4" s="7" t="s">
        <v>10</v>
      </c>
      <c r="E4" s="7">
        <v>60</v>
      </c>
      <c r="F4" s="7">
        <v>30</v>
      </c>
      <c r="G4" s="7" t="s">
        <v>170</v>
      </c>
      <c r="H4" s="7">
        <v>0</v>
      </c>
      <c r="I4" s="7" t="s">
        <v>170</v>
      </c>
      <c r="J4" s="7">
        <v>2</v>
      </c>
      <c r="K4" s="15" t="str">
        <f>IF(ISERROR(VLOOKUP(B4,#REF!,1,0)),"","X")</f>
        <v/>
      </c>
      <c r="L4" s="7"/>
      <c r="M4" s="7"/>
      <c r="N4" s="7"/>
      <c r="O4" s="7"/>
    </row>
    <row r="5" spans="1:16" x14ac:dyDescent="0.35">
      <c r="A5" s="7" t="s">
        <v>546</v>
      </c>
      <c r="B5" s="7" t="s">
        <v>549</v>
      </c>
      <c r="C5" s="7" t="s">
        <v>9</v>
      </c>
      <c r="D5" s="7" t="s">
        <v>550</v>
      </c>
      <c r="E5" s="7">
        <v>24</v>
      </c>
      <c r="F5" s="7">
        <v>12</v>
      </c>
      <c r="G5" s="7" t="s">
        <v>170</v>
      </c>
      <c r="H5" s="7">
        <v>1</v>
      </c>
      <c r="I5" s="7" t="s">
        <v>356</v>
      </c>
      <c r="J5" s="7" t="s">
        <v>170</v>
      </c>
      <c r="K5" s="15" t="str">
        <f>IF(ISERROR(VLOOKUP(B5,#REF!,1,0)),"","X")</f>
        <v/>
      </c>
      <c r="L5" s="7"/>
      <c r="M5" s="7"/>
      <c r="N5" s="7"/>
      <c r="O5" s="7"/>
    </row>
    <row r="6" spans="1:16" x14ac:dyDescent="0.35">
      <c r="A6" s="7" t="s">
        <v>546</v>
      </c>
      <c r="B6" s="7" t="s">
        <v>50</v>
      </c>
      <c r="C6" s="7" t="s">
        <v>9</v>
      </c>
      <c r="D6" s="7" t="s">
        <v>51</v>
      </c>
      <c r="E6" s="7">
        <v>40</v>
      </c>
      <c r="F6" s="7">
        <v>20</v>
      </c>
      <c r="G6" s="7" t="s">
        <v>170</v>
      </c>
      <c r="H6" s="7">
        <v>1</v>
      </c>
      <c r="I6" s="7" t="s">
        <v>170</v>
      </c>
      <c r="J6" s="7" t="s">
        <v>170</v>
      </c>
      <c r="K6" s="15" t="str">
        <f>IF(ISERROR(VLOOKUP(B6,#REF!,1,0)),"","X")</f>
        <v/>
      </c>
      <c r="L6" s="7"/>
      <c r="M6" s="7"/>
      <c r="N6" s="7"/>
      <c r="O6" s="7"/>
    </row>
    <row r="7" spans="1:16" x14ac:dyDescent="0.35">
      <c r="A7" s="7" t="s">
        <v>546</v>
      </c>
      <c r="B7" s="7" t="s">
        <v>52</v>
      </c>
      <c r="C7" s="7" t="s">
        <v>9</v>
      </c>
      <c r="D7" s="7" t="s">
        <v>51</v>
      </c>
      <c r="E7" s="7">
        <v>40</v>
      </c>
      <c r="F7" s="7">
        <v>20</v>
      </c>
      <c r="G7" s="7" t="s">
        <v>170</v>
      </c>
      <c r="H7" s="7">
        <v>1</v>
      </c>
      <c r="I7" s="7" t="s">
        <v>170</v>
      </c>
      <c r="J7" s="7" t="s">
        <v>170</v>
      </c>
      <c r="K7" s="15" t="str">
        <f>IF(ISERROR(VLOOKUP(B7,#REF!,1,0)),"","X")</f>
        <v/>
      </c>
      <c r="L7" s="7"/>
      <c r="M7" s="7"/>
      <c r="N7" s="7"/>
      <c r="O7" s="7"/>
    </row>
    <row r="8" spans="1:16" x14ac:dyDescent="0.35">
      <c r="A8" s="7" t="s">
        <v>546</v>
      </c>
      <c r="B8" s="7" t="s">
        <v>53</v>
      </c>
      <c r="C8" s="7" t="s">
        <v>9</v>
      </c>
      <c r="D8" s="7" t="s">
        <v>51</v>
      </c>
      <c r="E8" s="7">
        <v>40</v>
      </c>
      <c r="F8" s="7">
        <v>20</v>
      </c>
      <c r="G8" s="7" t="s">
        <v>170</v>
      </c>
      <c r="H8" s="7">
        <v>1</v>
      </c>
      <c r="I8" s="7" t="s">
        <v>170</v>
      </c>
      <c r="J8" s="7" t="s">
        <v>170</v>
      </c>
      <c r="K8" s="15" t="str">
        <f>IF(ISERROR(VLOOKUP(B8,#REF!,1,0)),"","X")</f>
        <v/>
      </c>
      <c r="L8" s="7"/>
      <c r="M8" s="7"/>
      <c r="N8" s="7"/>
      <c r="O8" s="7"/>
    </row>
    <row r="9" spans="1:16" x14ac:dyDescent="0.35">
      <c r="A9" s="7" t="s">
        <v>546</v>
      </c>
      <c r="B9" s="7" t="s">
        <v>100</v>
      </c>
      <c r="C9" s="7" t="s">
        <v>12</v>
      </c>
      <c r="D9" s="7" t="s">
        <v>101</v>
      </c>
      <c r="E9" s="7">
        <v>9</v>
      </c>
      <c r="F9" s="7">
        <v>10</v>
      </c>
      <c r="G9" s="7">
        <v>2</v>
      </c>
      <c r="H9" s="7">
        <v>1</v>
      </c>
      <c r="I9" s="7" t="s">
        <v>356</v>
      </c>
      <c r="J9" s="7" t="s">
        <v>170</v>
      </c>
      <c r="K9" s="15" t="str">
        <f>IF(ISERROR(VLOOKUP(B9,#REF!,1,0)),"","X")</f>
        <v/>
      </c>
      <c r="L9" s="7"/>
      <c r="M9" s="7"/>
      <c r="N9" s="7"/>
      <c r="O9" s="7"/>
    </row>
    <row r="10" spans="1:16" x14ac:dyDescent="0.35">
      <c r="A10" s="7" t="s">
        <v>546</v>
      </c>
      <c r="B10" s="7" t="s">
        <v>102</v>
      </c>
      <c r="C10" s="7" t="s">
        <v>12</v>
      </c>
      <c r="D10" s="7" t="s">
        <v>101</v>
      </c>
      <c r="E10" s="7">
        <v>9</v>
      </c>
      <c r="F10" s="7">
        <v>10</v>
      </c>
      <c r="G10" s="7">
        <v>2</v>
      </c>
      <c r="H10" s="7">
        <v>1</v>
      </c>
      <c r="I10" s="7" t="s">
        <v>356</v>
      </c>
      <c r="J10" s="7" t="s">
        <v>170</v>
      </c>
      <c r="K10" s="15" t="str">
        <f>IF(ISERROR(VLOOKUP(B10,#REF!,1,0)),"","X")</f>
        <v/>
      </c>
      <c r="L10" s="7"/>
      <c r="M10" s="7"/>
      <c r="N10" s="7"/>
      <c r="O10" s="7"/>
    </row>
    <row r="11" spans="1:16" x14ac:dyDescent="0.35">
      <c r="A11" s="7" t="s">
        <v>546</v>
      </c>
      <c r="B11" s="7" t="s">
        <v>103</v>
      </c>
      <c r="C11" s="7" t="s">
        <v>12</v>
      </c>
      <c r="D11" s="7" t="s">
        <v>101</v>
      </c>
      <c r="E11" s="7">
        <v>9</v>
      </c>
      <c r="F11" s="7">
        <v>10</v>
      </c>
      <c r="G11" s="7">
        <v>2</v>
      </c>
      <c r="H11" s="7">
        <v>1</v>
      </c>
      <c r="I11" s="7" t="s">
        <v>356</v>
      </c>
      <c r="J11" s="7" t="s">
        <v>170</v>
      </c>
      <c r="K11" s="15" t="str">
        <f>IF(ISERROR(VLOOKUP(B11,#REF!,1,0)),"","X")</f>
        <v/>
      </c>
      <c r="L11" s="7"/>
      <c r="M11" s="7"/>
      <c r="N11" s="7"/>
      <c r="O11" s="7"/>
    </row>
    <row r="12" spans="1:16" x14ac:dyDescent="0.35">
      <c r="A12" s="7" t="s">
        <v>546</v>
      </c>
      <c r="B12" s="7" t="s">
        <v>158</v>
      </c>
      <c r="C12" s="7" t="s">
        <v>4</v>
      </c>
      <c r="D12" s="7" t="s">
        <v>159</v>
      </c>
      <c r="E12" s="7">
        <v>1</v>
      </c>
      <c r="F12" s="7">
        <v>3</v>
      </c>
      <c r="G12" s="7">
        <v>0</v>
      </c>
      <c r="H12" s="7">
        <v>1</v>
      </c>
      <c r="I12" s="7" t="s">
        <v>356</v>
      </c>
      <c r="J12" s="7" t="s">
        <v>170</v>
      </c>
      <c r="K12" s="15" t="str">
        <f>IF(ISERROR(VLOOKUP(B12,#REF!,1,0)),"","X")</f>
        <v/>
      </c>
      <c r="L12" s="7"/>
      <c r="M12" s="7"/>
      <c r="N12" s="7"/>
      <c r="O12" s="7"/>
    </row>
    <row r="13" spans="1:16" x14ac:dyDescent="0.35">
      <c r="A13" s="7" t="s">
        <v>546</v>
      </c>
      <c r="B13" s="7" t="s">
        <v>95</v>
      </c>
      <c r="C13" s="7" t="s">
        <v>43</v>
      </c>
      <c r="D13" s="7" t="s">
        <v>96</v>
      </c>
      <c r="E13" s="7">
        <v>8</v>
      </c>
      <c r="F13" s="7">
        <v>23</v>
      </c>
      <c r="G13" s="7">
        <v>3</v>
      </c>
      <c r="H13" s="7">
        <v>1</v>
      </c>
      <c r="I13" s="7" t="s">
        <v>170</v>
      </c>
      <c r="J13" s="7" t="s">
        <v>170</v>
      </c>
      <c r="K13" s="15" t="str">
        <f>IF(ISERROR(VLOOKUP(B13,#REF!,1,0)),"","X")</f>
        <v/>
      </c>
      <c r="L13" s="7"/>
      <c r="M13" s="7"/>
      <c r="N13" s="7"/>
      <c r="O13" s="7"/>
    </row>
    <row r="14" spans="1:16" x14ac:dyDescent="0.35">
      <c r="A14" s="7" t="s">
        <v>546</v>
      </c>
      <c r="B14" s="7" t="s">
        <v>551</v>
      </c>
      <c r="C14" s="7" t="s">
        <v>12</v>
      </c>
      <c r="D14" s="7" t="s">
        <v>552</v>
      </c>
      <c r="E14" s="7">
        <v>9</v>
      </c>
      <c r="F14" s="7">
        <v>10</v>
      </c>
      <c r="G14" s="7">
        <v>0</v>
      </c>
      <c r="H14" s="7">
        <v>1</v>
      </c>
      <c r="I14" s="7" t="s">
        <v>170</v>
      </c>
      <c r="J14" s="7" t="s">
        <v>170</v>
      </c>
      <c r="K14" s="15" t="str">
        <f>IF(ISERROR(VLOOKUP(B14,#REF!,1,0)),"","X")</f>
        <v/>
      </c>
      <c r="L14" s="7"/>
      <c r="M14" s="7"/>
      <c r="N14" s="7"/>
      <c r="O14" s="7"/>
    </row>
    <row r="15" spans="1:16" x14ac:dyDescent="0.35">
      <c r="A15" s="7" t="s">
        <v>546</v>
      </c>
      <c r="B15" s="7" t="s">
        <v>553</v>
      </c>
      <c r="C15" s="7" t="s">
        <v>12</v>
      </c>
      <c r="D15" s="7" t="s">
        <v>554</v>
      </c>
      <c r="E15" s="7">
        <v>9</v>
      </c>
      <c r="F15" s="7">
        <v>11</v>
      </c>
      <c r="G15" s="7">
        <v>0</v>
      </c>
      <c r="H15" s="7">
        <v>1</v>
      </c>
      <c r="I15" s="7" t="s">
        <v>170</v>
      </c>
      <c r="J15" s="7" t="s">
        <v>170</v>
      </c>
      <c r="K15" s="15" t="str">
        <f>IF(ISERROR(VLOOKUP(B15,#REF!,1,0)),"","X")</f>
        <v/>
      </c>
      <c r="L15" s="7"/>
      <c r="M15" s="7"/>
      <c r="N15" s="7"/>
      <c r="O15" s="7"/>
    </row>
    <row r="16" spans="1:16" x14ac:dyDescent="0.35">
      <c r="A16" s="7" t="s">
        <v>546</v>
      </c>
      <c r="B16" s="7" t="s">
        <v>555</v>
      </c>
      <c r="C16" s="7" t="s">
        <v>9</v>
      </c>
      <c r="D16" s="7" t="s">
        <v>415</v>
      </c>
      <c r="E16" s="7">
        <v>20</v>
      </c>
      <c r="F16" s="7">
        <v>10</v>
      </c>
      <c r="G16" s="7" t="s">
        <v>170</v>
      </c>
      <c r="H16" s="7">
        <v>1</v>
      </c>
      <c r="I16" s="7" t="s">
        <v>170</v>
      </c>
      <c r="J16" s="7" t="s">
        <v>170</v>
      </c>
      <c r="K16" s="15" t="str">
        <f>IF(ISERROR(VLOOKUP(B16,#REF!,1,0)),"","X")</f>
        <v/>
      </c>
      <c r="L16" s="7"/>
      <c r="M16" s="7"/>
      <c r="N16" s="7"/>
      <c r="O16" s="7"/>
    </row>
    <row r="17" spans="1:15" x14ac:dyDescent="0.35">
      <c r="A17" s="7" t="s">
        <v>546</v>
      </c>
      <c r="B17" s="7" t="s">
        <v>556</v>
      </c>
      <c r="C17" s="7" t="s">
        <v>98</v>
      </c>
      <c r="D17" s="7" t="s">
        <v>557</v>
      </c>
      <c r="E17" s="7">
        <v>2</v>
      </c>
      <c r="F17" s="7">
        <v>5</v>
      </c>
      <c r="G17" s="7">
        <v>0</v>
      </c>
      <c r="H17" s="7">
        <v>1</v>
      </c>
      <c r="I17" s="7" t="s">
        <v>356</v>
      </c>
      <c r="J17" s="7" t="s">
        <v>170</v>
      </c>
      <c r="K17" s="15" t="str">
        <f>IF(ISERROR(VLOOKUP(B17,#REF!,1,0)),"","X")</f>
        <v/>
      </c>
      <c r="L17" s="7"/>
      <c r="M17" s="7"/>
      <c r="N17" s="7"/>
      <c r="O17" s="7"/>
    </row>
    <row r="18" spans="1:15" x14ac:dyDescent="0.35">
      <c r="A18" s="7" t="s">
        <v>546</v>
      </c>
      <c r="B18" s="7" t="s">
        <v>558</v>
      </c>
      <c r="C18" s="7" t="s">
        <v>9</v>
      </c>
      <c r="D18" s="7" t="s">
        <v>559</v>
      </c>
      <c r="E18" s="7">
        <v>30</v>
      </c>
      <c r="F18" s="7">
        <v>15</v>
      </c>
      <c r="G18" s="7" t="s">
        <v>170</v>
      </c>
      <c r="H18" s="7">
        <v>1</v>
      </c>
      <c r="I18" s="7" t="s">
        <v>170</v>
      </c>
      <c r="J18" s="7" t="s">
        <v>170</v>
      </c>
      <c r="K18" s="15" t="str">
        <f>IF(ISERROR(VLOOKUP(B18,#REF!,1,0)),"","X")</f>
        <v/>
      </c>
      <c r="L18" s="7" t="s">
        <v>499</v>
      </c>
      <c r="M18" s="7" t="s">
        <v>597</v>
      </c>
      <c r="N18" s="7"/>
      <c r="O18" s="7" t="s">
        <v>617</v>
      </c>
    </row>
    <row r="19" spans="1:15" x14ac:dyDescent="0.35">
      <c r="A19" s="7" t="s">
        <v>546</v>
      </c>
      <c r="B19" s="7" t="s">
        <v>466</v>
      </c>
      <c r="C19" s="7" t="s">
        <v>9</v>
      </c>
      <c r="D19" s="7" t="s">
        <v>41</v>
      </c>
      <c r="E19" s="7">
        <v>30</v>
      </c>
      <c r="F19" s="7">
        <v>15</v>
      </c>
      <c r="G19" s="7" t="s">
        <v>170</v>
      </c>
      <c r="H19" s="7">
        <v>1</v>
      </c>
      <c r="I19" s="7" t="s">
        <v>170</v>
      </c>
      <c r="J19" s="7" t="s">
        <v>170</v>
      </c>
      <c r="K19" s="15" t="str">
        <f>IF(ISERROR(VLOOKUP(B19,#REF!,1,0)),"","X")</f>
        <v/>
      </c>
      <c r="L19" s="7"/>
      <c r="M19" s="7"/>
      <c r="N19" s="7"/>
      <c r="O19" s="7"/>
    </row>
    <row r="20" spans="1:15" x14ac:dyDescent="0.35">
      <c r="A20" s="7" t="s">
        <v>546</v>
      </c>
      <c r="B20" s="7" t="s">
        <v>560</v>
      </c>
      <c r="C20" s="7" t="s">
        <v>43</v>
      </c>
      <c r="D20" s="7" t="s">
        <v>44</v>
      </c>
      <c r="E20" s="7">
        <v>8</v>
      </c>
      <c r="F20" s="7">
        <v>23</v>
      </c>
      <c r="G20" s="7">
        <v>3</v>
      </c>
      <c r="H20" s="7">
        <v>1</v>
      </c>
      <c r="I20" s="7" t="s">
        <v>170</v>
      </c>
      <c r="J20" s="7" t="s">
        <v>170</v>
      </c>
      <c r="K20" s="15" t="str">
        <f>IF(ISERROR(VLOOKUP(B20,#REF!,1,0)),"","X")</f>
        <v/>
      </c>
      <c r="L20" s="7"/>
      <c r="M20" s="7"/>
      <c r="N20" s="7"/>
      <c r="O20" s="7"/>
    </row>
    <row r="21" spans="1:15" x14ac:dyDescent="0.35">
      <c r="A21" s="7" t="s">
        <v>546</v>
      </c>
      <c r="B21" s="7" t="s">
        <v>561</v>
      </c>
      <c r="C21" s="7" t="s">
        <v>43</v>
      </c>
      <c r="D21" s="7" t="s">
        <v>44</v>
      </c>
      <c r="E21" s="7">
        <v>8</v>
      </c>
      <c r="F21" s="7">
        <v>23</v>
      </c>
      <c r="G21" s="7">
        <v>3</v>
      </c>
      <c r="H21" s="7">
        <v>1</v>
      </c>
      <c r="I21" s="7" t="s">
        <v>170</v>
      </c>
      <c r="J21" s="7" t="s">
        <v>170</v>
      </c>
      <c r="K21" s="15" t="str">
        <f>IF(ISERROR(VLOOKUP(B21,#REF!,1,0)),"","X")</f>
        <v/>
      </c>
      <c r="L21" s="7"/>
      <c r="M21" s="7"/>
      <c r="N21" s="7"/>
      <c r="O21" s="7"/>
    </row>
    <row r="22" spans="1:15" x14ac:dyDescent="0.35">
      <c r="A22" s="7" t="s">
        <v>546</v>
      </c>
      <c r="B22" s="7" t="s">
        <v>562</v>
      </c>
      <c r="C22" s="7" t="s">
        <v>43</v>
      </c>
      <c r="D22" s="7" t="s">
        <v>44</v>
      </c>
      <c r="E22" s="7">
        <v>8</v>
      </c>
      <c r="F22" s="7">
        <v>23</v>
      </c>
      <c r="G22" s="7">
        <v>3</v>
      </c>
      <c r="H22" s="7">
        <v>1</v>
      </c>
      <c r="I22" s="7" t="s">
        <v>170</v>
      </c>
      <c r="J22" s="7" t="s">
        <v>170</v>
      </c>
      <c r="K22" s="15" t="str">
        <f>IF(ISERROR(VLOOKUP(B22,#REF!,1,0)),"","X")</f>
        <v/>
      </c>
      <c r="L22" s="7"/>
      <c r="M22" s="7"/>
      <c r="N22" s="7"/>
      <c r="O22" s="7"/>
    </row>
    <row r="23" spans="1:15" x14ac:dyDescent="0.35">
      <c r="A23" s="7" t="s">
        <v>546</v>
      </c>
      <c r="B23" s="7" t="s">
        <v>290</v>
      </c>
      <c r="C23" s="7" t="s">
        <v>1</v>
      </c>
      <c r="D23" s="7" t="s">
        <v>563</v>
      </c>
      <c r="E23" s="7">
        <v>2</v>
      </c>
      <c r="F23" s="7">
        <v>1</v>
      </c>
      <c r="G23" s="7" t="s">
        <v>170</v>
      </c>
      <c r="H23" s="7">
        <v>1</v>
      </c>
      <c r="I23" s="7" t="s">
        <v>359</v>
      </c>
      <c r="J23" s="7" t="s">
        <v>170</v>
      </c>
      <c r="K23" s="15" t="str">
        <f>IF(ISERROR(VLOOKUP(B23,#REF!,1,0)),"","X")</f>
        <v/>
      </c>
      <c r="L23" s="7" t="s">
        <v>499</v>
      </c>
      <c r="M23" s="7" t="s">
        <v>598</v>
      </c>
      <c r="N23" s="7"/>
      <c r="O23" s="7" t="s">
        <v>617</v>
      </c>
    </row>
    <row r="24" spans="1:15" x14ac:dyDescent="0.35">
      <c r="A24" s="7" t="s">
        <v>546</v>
      </c>
      <c r="B24" s="7" t="s">
        <v>564</v>
      </c>
      <c r="C24" s="7" t="s">
        <v>9</v>
      </c>
      <c r="D24" s="7" t="s">
        <v>565</v>
      </c>
      <c r="E24" s="7">
        <v>40</v>
      </c>
      <c r="F24" s="7">
        <v>20</v>
      </c>
      <c r="G24" s="7" t="s">
        <v>170</v>
      </c>
      <c r="H24" s="7">
        <v>1</v>
      </c>
      <c r="I24" s="7" t="s">
        <v>170</v>
      </c>
      <c r="J24" s="7" t="s">
        <v>170</v>
      </c>
      <c r="K24" s="15" t="str">
        <f>IF(ISERROR(VLOOKUP(B24,#REF!,1,0)),"","X")</f>
        <v/>
      </c>
      <c r="L24" s="7"/>
      <c r="M24" s="7"/>
      <c r="N24" s="7"/>
      <c r="O24" s="7"/>
    </row>
    <row r="25" spans="1:15" x14ac:dyDescent="0.35">
      <c r="A25" s="7" t="s">
        <v>546</v>
      </c>
      <c r="B25" s="7" t="s">
        <v>424</v>
      </c>
      <c r="C25" s="7" t="s">
        <v>9</v>
      </c>
      <c r="D25" s="7" t="s">
        <v>303</v>
      </c>
      <c r="E25" s="7">
        <v>8</v>
      </c>
      <c r="F25" s="7">
        <v>4</v>
      </c>
      <c r="G25" s="7" t="s">
        <v>170</v>
      </c>
      <c r="H25" s="7">
        <v>0</v>
      </c>
      <c r="I25" s="7" t="s">
        <v>170</v>
      </c>
      <c r="J25" s="7" t="s">
        <v>170</v>
      </c>
      <c r="K25" s="15" t="str">
        <f>IF(ISERROR(VLOOKUP(B25,#REF!,1,0)),"","X")</f>
        <v/>
      </c>
      <c r="L25" s="7" t="s">
        <v>499</v>
      </c>
      <c r="M25" s="28" t="s">
        <v>626</v>
      </c>
      <c r="N25" s="7"/>
      <c r="O25" s="7" t="s">
        <v>617</v>
      </c>
    </row>
    <row r="26" spans="1:15" x14ac:dyDescent="0.35">
      <c r="A26" s="7" t="s">
        <v>546</v>
      </c>
      <c r="B26" s="7" t="s">
        <v>566</v>
      </c>
      <c r="C26" s="7" t="s">
        <v>1</v>
      </c>
      <c r="D26" s="7" t="s">
        <v>567</v>
      </c>
      <c r="E26" s="7">
        <v>2</v>
      </c>
      <c r="F26" s="7">
        <v>1</v>
      </c>
      <c r="G26" s="7" t="s">
        <v>170</v>
      </c>
      <c r="H26" s="7">
        <v>1</v>
      </c>
      <c r="I26" s="7" t="s">
        <v>568</v>
      </c>
      <c r="J26" s="7" t="s">
        <v>170</v>
      </c>
      <c r="K26" s="15" t="str">
        <f>IF(ISERROR(VLOOKUP(B26,#REF!,1,0)),"","X")</f>
        <v/>
      </c>
      <c r="L26" s="7"/>
      <c r="M26" s="7"/>
      <c r="N26" s="7"/>
      <c r="O26" s="7"/>
    </row>
    <row r="27" spans="1:15" x14ac:dyDescent="0.35">
      <c r="A27" s="7" t="s">
        <v>546</v>
      </c>
      <c r="B27" s="7" t="s">
        <v>569</v>
      </c>
      <c r="C27" s="7" t="s">
        <v>9</v>
      </c>
      <c r="D27" s="7" t="s">
        <v>570</v>
      </c>
      <c r="E27" s="7">
        <v>20</v>
      </c>
      <c r="F27" s="7">
        <v>10</v>
      </c>
      <c r="G27" s="7" t="s">
        <v>170</v>
      </c>
      <c r="H27" s="7">
        <v>1</v>
      </c>
      <c r="I27" s="7" t="s">
        <v>170</v>
      </c>
      <c r="J27" s="7" t="s">
        <v>170</v>
      </c>
      <c r="K27" s="15" t="str">
        <f>IF(ISERROR(VLOOKUP(B27,#REF!,1,0)),"","X")</f>
        <v/>
      </c>
      <c r="L27" s="7"/>
      <c r="M27" s="7"/>
      <c r="N27" s="7"/>
      <c r="O27" s="7"/>
    </row>
    <row r="28" spans="1:15" x14ac:dyDescent="0.35">
      <c r="A28" s="7" t="s">
        <v>546</v>
      </c>
      <c r="B28" s="7" t="s">
        <v>571</v>
      </c>
      <c r="C28" s="7" t="s">
        <v>98</v>
      </c>
      <c r="D28" s="7" t="s">
        <v>572</v>
      </c>
      <c r="E28" s="7">
        <v>2</v>
      </c>
      <c r="F28" s="7">
        <v>5</v>
      </c>
      <c r="G28" s="7">
        <v>0</v>
      </c>
      <c r="H28" s="7">
        <v>1</v>
      </c>
      <c r="I28" s="7" t="s">
        <v>356</v>
      </c>
      <c r="J28" s="7" t="s">
        <v>170</v>
      </c>
      <c r="K28" s="15" t="str">
        <f>IF(ISERROR(VLOOKUP(B28,#REF!,1,0)),"","X")</f>
        <v/>
      </c>
      <c r="L28" s="7"/>
      <c r="M28" s="7"/>
      <c r="N28" s="7"/>
      <c r="O28" s="7"/>
    </row>
    <row r="29" spans="1:15" x14ac:dyDescent="0.35">
      <c r="A29" s="7" t="s">
        <v>546</v>
      </c>
      <c r="B29" s="7" t="s">
        <v>573</v>
      </c>
      <c r="C29" s="7" t="s">
        <v>98</v>
      </c>
      <c r="D29" s="7" t="s">
        <v>574</v>
      </c>
      <c r="E29" s="7">
        <v>2</v>
      </c>
      <c r="F29" s="7">
        <v>5</v>
      </c>
      <c r="G29" s="7">
        <v>0</v>
      </c>
      <c r="H29" s="7">
        <v>1</v>
      </c>
      <c r="I29" s="7" t="s">
        <v>356</v>
      </c>
      <c r="J29" s="7" t="s">
        <v>170</v>
      </c>
      <c r="K29" s="15" t="str">
        <f>IF(ISERROR(VLOOKUP(B29,#REF!,1,0)),"","X")</f>
        <v/>
      </c>
      <c r="L29" s="7"/>
      <c r="M29" s="7"/>
      <c r="N29" s="7"/>
      <c r="O29" s="7"/>
    </row>
    <row r="30" spans="1:15" x14ac:dyDescent="0.35">
      <c r="A30" s="7" t="s">
        <v>546</v>
      </c>
      <c r="B30" s="7" t="s">
        <v>575</v>
      </c>
      <c r="C30" s="7" t="s">
        <v>43</v>
      </c>
      <c r="D30" s="7" t="s">
        <v>44</v>
      </c>
      <c r="E30" s="7">
        <v>8</v>
      </c>
      <c r="F30" s="7">
        <v>23</v>
      </c>
      <c r="G30" s="7">
        <v>3</v>
      </c>
      <c r="H30" s="7">
        <v>1</v>
      </c>
      <c r="I30" s="7" t="s">
        <v>170</v>
      </c>
      <c r="J30" s="7" t="s">
        <v>170</v>
      </c>
      <c r="K30" s="15" t="str">
        <f>IF(ISERROR(VLOOKUP(B30,#REF!,1,0)),"","X")</f>
        <v/>
      </c>
      <c r="L30" s="7"/>
      <c r="M30" s="7"/>
      <c r="N30" s="7"/>
      <c r="O30" s="7"/>
    </row>
    <row r="31" spans="1:15" x14ac:dyDescent="0.35">
      <c r="A31" s="7" t="s">
        <v>546</v>
      </c>
      <c r="B31" s="7" t="s">
        <v>576</v>
      </c>
      <c r="C31" s="7" t="s">
        <v>98</v>
      </c>
      <c r="D31" s="7" t="s">
        <v>577</v>
      </c>
      <c r="E31" s="7">
        <v>2</v>
      </c>
      <c r="F31" s="7">
        <v>5</v>
      </c>
      <c r="G31" s="7">
        <v>0</v>
      </c>
      <c r="H31" s="7">
        <v>1</v>
      </c>
      <c r="I31" s="7" t="s">
        <v>356</v>
      </c>
      <c r="J31" s="7" t="s">
        <v>170</v>
      </c>
      <c r="K31" s="15" t="str">
        <f>IF(ISERROR(VLOOKUP(B31,#REF!,1,0)),"","X")</f>
        <v/>
      </c>
      <c r="L31" s="7"/>
      <c r="M31" s="7"/>
      <c r="N31" s="7"/>
      <c r="O31" s="7"/>
    </row>
    <row r="32" spans="1:15" x14ac:dyDescent="0.35">
      <c r="A32" s="7" t="s">
        <v>546</v>
      </c>
      <c r="B32" s="7" t="s">
        <v>578</v>
      </c>
      <c r="C32" s="7" t="s">
        <v>9</v>
      </c>
      <c r="D32" s="7" t="s">
        <v>579</v>
      </c>
      <c r="E32" s="7">
        <v>60</v>
      </c>
      <c r="F32" s="7">
        <v>30</v>
      </c>
      <c r="G32" s="7" t="s">
        <v>170</v>
      </c>
      <c r="H32" s="7">
        <v>1</v>
      </c>
      <c r="I32" s="7" t="s">
        <v>170</v>
      </c>
      <c r="J32" s="7" t="s">
        <v>170</v>
      </c>
      <c r="K32" s="15" t="str">
        <f>IF(ISERROR(VLOOKUP(B32,#REF!,1,0)),"","X")</f>
        <v/>
      </c>
      <c r="L32" s="7"/>
      <c r="M32" s="7"/>
      <c r="N32" s="7"/>
      <c r="O32" s="7"/>
    </row>
    <row r="33" spans="1:15" x14ac:dyDescent="0.35">
      <c r="A33" s="7" t="s">
        <v>546</v>
      </c>
      <c r="B33" s="7" t="s">
        <v>580</v>
      </c>
      <c r="C33" s="7" t="s">
        <v>224</v>
      </c>
      <c r="D33" s="7" t="s">
        <v>581</v>
      </c>
      <c r="E33" s="7">
        <v>4</v>
      </c>
      <c r="F33" s="7">
        <v>10</v>
      </c>
      <c r="G33" s="7">
        <v>0</v>
      </c>
      <c r="H33" s="7">
        <v>1</v>
      </c>
      <c r="I33" s="7" t="s">
        <v>356</v>
      </c>
      <c r="J33" s="7" t="s">
        <v>170</v>
      </c>
      <c r="K33" s="15" t="str">
        <f>IF(ISERROR(VLOOKUP(B33,#REF!,1,0)),"","X")</f>
        <v/>
      </c>
      <c r="L33" s="7"/>
      <c r="M33" s="7"/>
      <c r="N33" s="7"/>
      <c r="O33" s="7"/>
    </row>
    <row r="34" spans="1:15" x14ac:dyDescent="0.35">
      <c r="A34" s="7" t="s">
        <v>546</v>
      </c>
      <c r="B34" s="7" t="s">
        <v>582</v>
      </c>
      <c r="C34" s="7" t="s">
        <v>98</v>
      </c>
      <c r="D34" s="7" t="s">
        <v>583</v>
      </c>
      <c r="E34" s="7">
        <v>2</v>
      </c>
      <c r="F34" s="7">
        <v>5</v>
      </c>
      <c r="G34" s="7">
        <v>0</v>
      </c>
      <c r="H34" s="7">
        <v>1</v>
      </c>
      <c r="I34" s="7" t="s">
        <v>356</v>
      </c>
      <c r="J34" s="7" t="s">
        <v>170</v>
      </c>
      <c r="K34" s="15" t="str">
        <f>IF(ISERROR(VLOOKUP(B34,#REF!,1,0)),"","X")</f>
        <v/>
      </c>
      <c r="L34" s="7"/>
      <c r="M34" s="7"/>
      <c r="N34" s="7"/>
      <c r="O34" s="7"/>
    </row>
    <row r="35" spans="1:15" x14ac:dyDescent="0.35">
      <c r="A35" s="7" t="s">
        <v>546</v>
      </c>
      <c r="B35" s="7" t="s">
        <v>584</v>
      </c>
      <c r="C35" s="7" t="s">
        <v>9</v>
      </c>
      <c r="D35" s="7" t="s">
        <v>585</v>
      </c>
      <c r="E35" s="7">
        <v>60</v>
      </c>
      <c r="F35" s="7">
        <v>30</v>
      </c>
      <c r="G35" s="7" t="s">
        <v>170</v>
      </c>
      <c r="H35" s="7">
        <v>1</v>
      </c>
      <c r="I35" s="7" t="s">
        <v>170</v>
      </c>
      <c r="J35" s="7" t="s">
        <v>170</v>
      </c>
      <c r="K35" s="15" t="str">
        <f>IF(ISERROR(VLOOKUP(B35,#REF!,1,0)),"","X")</f>
        <v/>
      </c>
      <c r="L35" s="7"/>
      <c r="M35" s="7"/>
      <c r="N35" s="7"/>
      <c r="O35" s="7"/>
    </row>
    <row r="36" spans="1:15" x14ac:dyDescent="0.35">
      <c r="A36" s="7" t="s">
        <v>546</v>
      </c>
      <c r="B36" s="7" t="s">
        <v>586</v>
      </c>
      <c r="C36" s="7" t="s">
        <v>98</v>
      </c>
      <c r="D36" s="7" t="s">
        <v>587</v>
      </c>
      <c r="E36" s="7">
        <v>2</v>
      </c>
      <c r="F36" s="7">
        <v>5</v>
      </c>
      <c r="G36" s="7">
        <v>0</v>
      </c>
      <c r="H36" s="7">
        <v>1</v>
      </c>
      <c r="I36" s="7" t="s">
        <v>356</v>
      </c>
      <c r="J36" s="7" t="s">
        <v>170</v>
      </c>
      <c r="K36" s="15" t="str">
        <f>IF(ISERROR(VLOOKUP(B36,#REF!,1,0)),"","X")</f>
        <v/>
      </c>
      <c r="L36" s="7"/>
      <c r="M36" s="7"/>
      <c r="N36" s="7"/>
      <c r="O36" s="7"/>
    </row>
    <row r="37" spans="1:15" x14ac:dyDescent="0.35">
      <c r="A37" s="7" t="s">
        <v>546</v>
      </c>
      <c r="B37" s="7" t="s">
        <v>588</v>
      </c>
      <c r="C37" s="7" t="s">
        <v>9</v>
      </c>
      <c r="D37" s="7" t="s">
        <v>392</v>
      </c>
      <c r="E37" s="7">
        <v>14</v>
      </c>
      <c r="F37" s="7">
        <v>7</v>
      </c>
      <c r="G37" s="7" t="s">
        <v>170</v>
      </c>
      <c r="H37" s="7">
        <v>1</v>
      </c>
      <c r="I37" s="7" t="s">
        <v>170</v>
      </c>
      <c r="J37" s="7" t="s">
        <v>170</v>
      </c>
      <c r="K37" s="15" t="str">
        <f>IF(ISERROR(VLOOKUP(B37,#REF!,1,0)),"","X")</f>
        <v/>
      </c>
      <c r="L37" s="7" t="s">
        <v>499</v>
      </c>
      <c r="M37" s="7" t="s">
        <v>599</v>
      </c>
      <c r="N37" s="7"/>
      <c r="O37" s="7" t="s">
        <v>617</v>
      </c>
    </row>
    <row r="38" spans="1:15" x14ac:dyDescent="0.35">
      <c r="A38" s="7" t="s">
        <v>546</v>
      </c>
      <c r="B38" s="7" t="s">
        <v>189</v>
      </c>
      <c r="C38" s="7" t="s">
        <v>4</v>
      </c>
      <c r="D38" s="7" t="s">
        <v>144</v>
      </c>
      <c r="E38" s="7">
        <v>1</v>
      </c>
      <c r="F38" s="7">
        <v>3</v>
      </c>
      <c r="G38" s="7">
        <v>0</v>
      </c>
      <c r="H38" s="7">
        <v>0</v>
      </c>
      <c r="I38" s="7" t="s">
        <v>356</v>
      </c>
      <c r="J38" s="7" t="s">
        <v>170</v>
      </c>
      <c r="K38" s="15" t="str">
        <f>IF(ISERROR(VLOOKUP(B38,#REF!,1,0)),"","X")</f>
        <v/>
      </c>
      <c r="L38" s="7"/>
      <c r="M38" s="7"/>
      <c r="N38" s="7"/>
      <c r="O38" s="7"/>
    </row>
    <row r="39" spans="1:15" ht="29" x14ac:dyDescent="0.35">
      <c r="A39" s="7" t="s">
        <v>546</v>
      </c>
      <c r="B39" s="7" t="s">
        <v>260</v>
      </c>
      <c r="C39" s="7" t="s">
        <v>43</v>
      </c>
      <c r="D39" s="7" t="s">
        <v>80</v>
      </c>
      <c r="E39" s="7">
        <v>8</v>
      </c>
      <c r="F39" s="7">
        <v>23</v>
      </c>
      <c r="G39" s="7">
        <v>3</v>
      </c>
      <c r="H39" s="7">
        <v>0</v>
      </c>
      <c r="I39" s="7" t="s">
        <v>360</v>
      </c>
      <c r="J39" s="7" t="s">
        <v>170</v>
      </c>
      <c r="K39" s="15" t="str">
        <f>IF(ISERROR(VLOOKUP(B39,#REF!,1,0)),"","X")</f>
        <v/>
      </c>
      <c r="L39" s="7" t="s">
        <v>616</v>
      </c>
      <c r="M39" s="22" t="s">
        <v>633</v>
      </c>
      <c r="N39" s="7"/>
      <c r="O39" s="7" t="s">
        <v>617</v>
      </c>
    </row>
    <row r="40" spans="1:15" x14ac:dyDescent="0.35">
      <c r="A40" s="7" t="s">
        <v>546</v>
      </c>
      <c r="B40" s="7" t="s">
        <v>265</v>
      </c>
      <c r="C40" s="7" t="s">
        <v>266</v>
      </c>
      <c r="D40" s="7" t="s">
        <v>267</v>
      </c>
      <c r="E40" s="7">
        <v>16</v>
      </c>
      <c r="F40" s="7">
        <v>0</v>
      </c>
      <c r="G40" s="7" t="s">
        <v>170</v>
      </c>
      <c r="H40" s="7">
        <v>0</v>
      </c>
      <c r="I40" s="7" t="s">
        <v>367</v>
      </c>
      <c r="J40" s="7" t="s">
        <v>170</v>
      </c>
      <c r="K40" s="15" t="str">
        <f>IF(ISERROR(VLOOKUP(B40,#REF!,1,0)),"","X")</f>
        <v/>
      </c>
      <c r="L40" s="7"/>
      <c r="M40" s="7"/>
      <c r="N40" s="7"/>
      <c r="O40" s="7"/>
    </row>
    <row r="41" spans="1:15" x14ac:dyDescent="0.35">
      <c r="A41" s="7" t="s">
        <v>546</v>
      </c>
      <c r="B41" s="7" t="s">
        <v>81</v>
      </c>
      <c r="C41" s="7" t="s">
        <v>9</v>
      </c>
      <c r="D41" s="7" t="s">
        <v>82</v>
      </c>
      <c r="E41" s="7">
        <v>60</v>
      </c>
      <c r="F41" s="7">
        <v>30</v>
      </c>
      <c r="G41" s="7" t="s">
        <v>170</v>
      </c>
      <c r="H41" s="7">
        <v>0</v>
      </c>
      <c r="I41" s="7" t="s">
        <v>361</v>
      </c>
      <c r="J41" s="7" t="s">
        <v>170</v>
      </c>
      <c r="K41" s="15" t="str">
        <f>IF(ISERROR(VLOOKUP(B41,#REF!,1,0)),"","X")</f>
        <v/>
      </c>
      <c r="L41" s="7" t="s">
        <v>499</v>
      </c>
      <c r="M41" s="22" t="s">
        <v>632</v>
      </c>
      <c r="N41" s="7"/>
      <c r="O41" s="7" t="s">
        <v>617</v>
      </c>
    </row>
    <row r="42" spans="1:15" x14ac:dyDescent="0.35">
      <c r="A42" s="7" t="s">
        <v>546</v>
      </c>
      <c r="B42" s="7" t="s">
        <v>335</v>
      </c>
      <c r="C42" s="7" t="s">
        <v>9</v>
      </c>
      <c r="D42" s="7" t="s">
        <v>82</v>
      </c>
      <c r="E42" s="7">
        <v>60</v>
      </c>
      <c r="F42" s="7">
        <v>30</v>
      </c>
      <c r="G42" s="7" t="s">
        <v>170</v>
      </c>
      <c r="H42" s="7">
        <v>0</v>
      </c>
      <c r="I42" s="7" t="s">
        <v>361</v>
      </c>
      <c r="J42" s="7" t="s">
        <v>170</v>
      </c>
      <c r="K42" s="15" t="str">
        <f>IF(ISERROR(VLOOKUP(B42,#REF!,1,0)),"","X")</f>
        <v/>
      </c>
      <c r="L42" s="7" t="s">
        <v>499</v>
      </c>
      <c r="M42" s="22" t="s">
        <v>632</v>
      </c>
      <c r="N42" s="7"/>
      <c r="O42" s="7" t="s">
        <v>617</v>
      </c>
    </row>
    <row r="43" spans="1:15" ht="29" x14ac:dyDescent="0.35">
      <c r="A43" s="7" t="s">
        <v>546</v>
      </c>
      <c r="B43" s="7" t="s">
        <v>79</v>
      </c>
      <c r="C43" s="7" t="s">
        <v>43</v>
      </c>
      <c r="D43" s="7" t="s">
        <v>80</v>
      </c>
      <c r="E43" s="7">
        <v>8</v>
      </c>
      <c r="F43" s="7">
        <v>23</v>
      </c>
      <c r="G43" s="7">
        <v>3</v>
      </c>
      <c r="H43" s="7">
        <v>0</v>
      </c>
      <c r="I43" s="7" t="s">
        <v>360</v>
      </c>
      <c r="J43" s="7" t="s">
        <v>170</v>
      </c>
      <c r="K43" s="15" t="str">
        <f>IF(ISERROR(VLOOKUP(B43,#REF!,1,0)),"","X")</f>
        <v/>
      </c>
      <c r="L43" s="7" t="s">
        <v>616</v>
      </c>
      <c r="M43" s="22" t="s">
        <v>633</v>
      </c>
      <c r="N43" s="7"/>
      <c r="O43" s="7" t="s">
        <v>617</v>
      </c>
    </row>
    <row r="44" spans="1:15" x14ac:dyDescent="0.35">
      <c r="A44" s="7" t="s">
        <v>546</v>
      </c>
      <c r="B44" s="7" t="s">
        <v>143</v>
      </c>
      <c r="C44" s="7" t="s">
        <v>4</v>
      </c>
      <c r="D44" s="7" t="s">
        <v>144</v>
      </c>
      <c r="E44" s="7">
        <v>1</v>
      </c>
      <c r="F44" s="7">
        <v>3</v>
      </c>
      <c r="G44" s="7">
        <v>0</v>
      </c>
      <c r="H44" s="7">
        <v>0</v>
      </c>
      <c r="I44" s="7" t="s">
        <v>356</v>
      </c>
      <c r="J44" s="7" t="s">
        <v>170</v>
      </c>
      <c r="K44" s="15" t="str">
        <f>IF(ISERROR(VLOOKUP(B44,#REF!,1,0)),"","X")</f>
        <v/>
      </c>
      <c r="L44" s="7"/>
      <c r="M44" s="7"/>
      <c r="N44" s="7"/>
      <c r="O44" s="7"/>
    </row>
    <row r="45" spans="1:15" x14ac:dyDescent="0.35">
      <c r="A45" s="7" t="s">
        <v>546</v>
      </c>
      <c r="B45" s="7" t="s">
        <v>589</v>
      </c>
      <c r="C45" s="7" t="s">
        <v>9</v>
      </c>
      <c r="D45" s="7" t="s">
        <v>590</v>
      </c>
      <c r="E45" s="7">
        <v>50</v>
      </c>
      <c r="F45" s="7">
        <v>25</v>
      </c>
      <c r="G45" s="7" t="s">
        <v>170</v>
      </c>
      <c r="H45" s="7">
        <v>1</v>
      </c>
      <c r="I45" s="7" t="s">
        <v>170</v>
      </c>
      <c r="J45" s="7" t="s">
        <v>170</v>
      </c>
      <c r="K45" s="15" t="str">
        <f>IF(ISERROR(VLOOKUP(B45,#REF!,1,0)),"","X")</f>
        <v/>
      </c>
      <c r="L45" s="7"/>
      <c r="M45" s="7"/>
      <c r="N45" s="7"/>
      <c r="O45" s="7"/>
    </row>
    <row r="46" spans="1:15" x14ac:dyDescent="0.35">
      <c r="A46" s="7" t="s">
        <v>546</v>
      </c>
      <c r="B46" s="7" t="s">
        <v>591</v>
      </c>
      <c r="C46" s="7" t="s">
        <v>9</v>
      </c>
      <c r="D46" s="7" t="s">
        <v>592</v>
      </c>
      <c r="E46" s="7">
        <v>30</v>
      </c>
      <c r="F46" s="7">
        <v>15</v>
      </c>
      <c r="G46" s="7" t="s">
        <v>170</v>
      </c>
      <c r="H46" s="7">
        <v>1</v>
      </c>
      <c r="I46" s="7" t="s">
        <v>170</v>
      </c>
      <c r="J46" s="7" t="s">
        <v>170</v>
      </c>
      <c r="K46" s="15" t="str">
        <f>IF(ISERROR(VLOOKUP(B46,#REF!,1,0)),"","X")</f>
        <v/>
      </c>
      <c r="L46" s="7"/>
      <c r="M46" s="7"/>
      <c r="N46" s="7"/>
      <c r="O46" s="7"/>
    </row>
    <row r="47" spans="1:15" x14ac:dyDescent="0.35">
      <c r="A47" s="7" t="s">
        <v>546</v>
      </c>
      <c r="B47" s="7" t="s">
        <v>593</v>
      </c>
      <c r="C47" s="7" t="s">
        <v>4</v>
      </c>
      <c r="D47" s="7" t="s">
        <v>5</v>
      </c>
      <c r="E47" s="7">
        <v>1</v>
      </c>
      <c r="F47" s="7">
        <v>3</v>
      </c>
      <c r="G47" s="7">
        <v>0</v>
      </c>
      <c r="H47" s="7">
        <v>0</v>
      </c>
      <c r="I47" s="7" t="s">
        <v>356</v>
      </c>
      <c r="J47" s="7" t="s">
        <v>170</v>
      </c>
      <c r="K47" s="15" t="str">
        <f>IF(ISERROR(VLOOKUP(B47,#REF!,1,0)),"","X")</f>
        <v/>
      </c>
      <c r="L47" s="7"/>
      <c r="M47" s="7"/>
      <c r="N47" s="7"/>
      <c r="O47" s="7"/>
    </row>
    <row r="48" spans="1:15" x14ac:dyDescent="0.35">
      <c r="A48" s="7" t="s">
        <v>546</v>
      </c>
      <c r="B48" s="7" t="s">
        <v>594</v>
      </c>
      <c r="C48" s="7" t="s">
        <v>12</v>
      </c>
      <c r="D48" s="7" t="s">
        <v>595</v>
      </c>
      <c r="E48" s="7">
        <v>9</v>
      </c>
      <c r="F48" s="7">
        <v>19</v>
      </c>
      <c r="G48" s="7">
        <v>0</v>
      </c>
      <c r="H48" s="7">
        <v>1</v>
      </c>
      <c r="I48" s="7" t="s">
        <v>170</v>
      </c>
      <c r="J48" s="7" t="s">
        <v>170</v>
      </c>
      <c r="K48" s="15" t="str">
        <f>IF(ISERROR(VLOOKUP(B48,#REF!,1,0)),"","X")</f>
        <v/>
      </c>
      <c r="L48" s="7"/>
      <c r="M48" s="7"/>
      <c r="N48" s="7"/>
      <c r="O48" s="7"/>
    </row>
    <row r="49" spans="1:15" x14ac:dyDescent="0.35">
      <c r="A49" s="7" t="s">
        <v>546</v>
      </c>
      <c r="B49" s="7" t="s">
        <v>596</v>
      </c>
      <c r="C49" s="7" t="s">
        <v>4</v>
      </c>
      <c r="D49" s="7" t="s">
        <v>5</v>
      </c>
      <c r="E49" s="7">
        <v>1</v>
      </c>
      <c r="F49" s="7">
        <v>3</v>
      </c>
      <c r="G49" s="7">
        <v>0</v>
      </c>
      <c r="H49" s="7">
        <v>0</v>
      </c>
      <c r="I49" s="7" t="s">
        <v>356</v>
      </c>
      <c r="J49" s="7" t="s">
        <v>170</v>
      </c>
      <c r="K49" s="15" t="str">
        <f>IF(ISERROR(VLOOKUP(B49,#REF!,1,0)),"","X")</f>
        <v/>
      </c>
      <c r="L49" s="7"/>
      <c r="M49" s="7"/>
      <c r="N49" s="7"/>
      <c r="O49" s="7"/>
    </row>
    <row r="50" spans="1:15" x14ac:dyDescent="0.35">
      <c r="A50" s="7" t="s">
        <v>546</v>
      </c>
      <c r="B50" s="7" t="s">
        <v>427</v>
      </c>
      <c r="C50" s="7" t="s">
        <v>12</v>
      </c>
      <c r="D50" s="7" t="s">
        <v>428</v>
      </c>
      <c r="E50" s="7">
        <v>13</v>
      </c>
      <c r="F50" s="7">
        <v>24</v>
      </c>
      <c r="G50" s="7">
        <v>0</v>
      </c>
      <c r="H50" s="7">
        <v>0</v>
      </c>
      <c r="I50" s="7" t="s">
        <v>355</v>
      </c>
      <c r="J50" s="7" t="s">
        <v>170</v>
      </c>
      <c r="K50" s="15" t="str">
        <f>IF(ISERROR(VLOOKUP(B50,#REF!,1,0)),"","X")</f>
        <v/>
      </c>
      <c r="L50" s="7"/>
      <c r="M50" s="7"/>
      <c r="N50" s="7"/>
      <c r="O50" s="7"/>
    </row>
  </sheetData>
  <autoFilter ref="A1:O50" xr:uid="{00000000-0009-0000-0000-000005000000}"/>
  <pageMargins left="0.25" right="0.25" top="0.75" bottom="0.75" header="0.3" footer="0.3"/>
  <pageSetup scale="87" fitToHeight="0" orientation="landscape" r:id="rId1"/>
  <headerFooter>
    <oddHeader>&amp;L&amp;"-,Bold"&amp;14&amp;KFF0000&amp;A</oddHeader>
    <oddFooter>&amp;LPrinted: &amp;D &amp;T
&amp;Z&amp;F</oddFooter>
  </headerFooter>
  <customProperties>
    <customPr name="QAA_DRILLPATH_NODE_I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filterMode="1">
    <tabColor rgb="FFFF0000"/>
    <pageSetUpPr fitToPage="1"/>
  </sheetPr>
  <dimension ref="A1:O11"/>
  <sheetViews>
    <sheetView workbookViewId="0">
      <pane xSplit="2" ySplit="1" topLeftCell="C2" activePane="bottomRight" state="frozen"/>
      <selection activeCell="J30" sqref="J30"/>
      <selection pane="topRight" activeCell="J30" sqref="J30"/>
      <selection pane="bottomLeft" activeCell="J30" sqref="J30"/>
      <selection pane="bottomRight" activeCell="J30" sqref="J30"/>
    </sheetView>
  </sheetViews>
  <sheetFormatPr defaultRowHeight="14.5" x14ac:dyDescent="0.35"/>
  <cols>
    <col min="1" max="1" width="13" bestFit="1" customWidth="1"/>
    <col min="2" max="2" width="20.26953125" bestFit="1" customWidth="1"/>
    <col min="3" max="3" width="14.26953125" bestFit="1" customWidth="1"/>
    <col min="4" max="4" width="19.26953125" hidden="1" customWidth="1"/>
    <col min="5" max="5" width="8.7265625" hidden="1" customWidth="1"/>
    <col min="6" max="6" width="10.7265625" bestFit="1" customWidth="1"/>
    <col min="7" max="7" width="7.26953125" hidden="1" customWidth="1"/>
    <col min="8" max="8" width="9.81640625" hidden="1" customWidth="1"/>
    <col min="9" max="9" width="43.26953125" hidden="1" customWidth="1"/>
    <col min="10" max="10" width="13.1796875" bestFit="1" customWidth="1"/>
    <col min="12" max="12" width="13.81640625" bestFit="1" customWidth="1"/>
    <col min="13" max="13" width="31.81640625" customWidth="1"/>
    <col min="14" max="14" width="12.26953125" bestFit="1" customWidth="1"/>
    <col min="15" max="15" width="17.7265625" bestFit="1" customWidth="1"/>
  </cols>
  <sheetData>
    <row r="1" spans="1:15" x14ac:dyDescent="0.35">
      <c r="A1" s="5" t="s">
        <v>343</v>
      </c>
      <c r="B1" s="5" t="s">
        <v>344</v>
      </c>
      <c r="C1" s="5" t="s">
        <v>345</v>
      </c>
      <c r="D1" s="5" t="s">
        <v>346</v>
      </c>
      <c r="E1" s="5" t="s">
        <v>347</v>
      </c>
      <c r="F1" s="5" t="s">
        <v>348</v>
      </c>
      <c r="G1" s="5" t="s">
        <v>349</v>
      </c>
      <c r="H1" s="5" t="s">
        <v>350</v>
      </c>
      <c r="I1" s="5" t="s">
        <v>351</v>
      </c>
      <c r="J1" s="5" t="s">
        <v>352</v>
      </c>
      <c r="K1" s="5" t="s">
        <v>425</v>
      </c>
      <c r="L1" s="5" t="s">
        <v>498</v>
      </c>
      <c r="M1" s="5" t="s">
        <v>502</v>
      </c>
      <c r="N1" s="5" t="s">
        <v>503</v>
      </c>
      <c r="O1" s="6" t="s">
        <v>545</v>
      </c>
    </row>
    <row r="2" spans="1:15" x14ac:dyDescent="0.35">
      <c r="A2" s="7" t="s">
        <v>630</v>
      </c>
      <c r="B2" s="7" t="s">
        <v>289</v>
      </c>
      <c r="C2" s="7" t="s">
        <v>9</v>
      </c>
      <c r="D2" s="7" t="s">
        <v>212</v>
      </c>
      <c r="E2" s="7">
        <v>16</v>
      </c>
      <c r="F2" s="7">
        <v>8</v>
      </c>
      <c r="G2" s="7" t="s">
        <v>170</v>
      </c>
      <c r="H2" s="7">
        <v>0</v>
      </c>
      <c r="I2" s="7" t="s">
        <v>369</v>
      </c>
      <c r="J2" s="7">
        <v>3</v>
      </c>
      <c r="K2" s="15" t="str">
        <f>IF(ISERROR(VLOOKUP(B2,#REF!,1,0)),"","X")</f>
        <v/>
      </c>
      <c r="L2" s="7" t="s">
        <v>499</v>
      </c>
      <c r="M2" s="7" t="s">
        <v>631</v>
      </c>
      <c r="N2" s="7"/>
      <c r="O2" s="7" t="s">
        <v>617</v>
      </c>
    </row>
    <row r="3" spans="1:15" x14ac:dyDescent="0.35">
      <c r="A3" s="7" t="s">
        <v>630</v>
      </c>
      <c r="B3" s="7" t="s">
        <v>547</v>
      </c>
      <c r="C3" s="7" t="s">
        <v>9</v>
      </c>
      <c r="D3" s="7" t="s">
        <v>548</v>
      </c>
      <c r="E3" s="7">
        <v>60</v>
      </c>
      <c r="F3" s="7">
        <v>30</v>
      </c>
      <c r="G3" s="7" t="s">
        <v>170</v>
      </c>
      <c r="H3" s="7">
        <v>0</v>
      </c>
      <c r="I3" s="7" t="s">
        <v>170</v>
      </c>
      <c r="J3" s="7">
        <v>1</v>
      </c>
      <c r="K3" s="15" t="str">
        <f>IF(ISERROR(VLOOKUP(B3,#REF!,1,0)),"","X")</f>
        <v/>
      </c>
      <c r="L3" s="7" t="s">
        <v>499</v>
      </c>
      <c r="M3" s="22" t="s">
        <v>629</v>
      </c>
      <c r="N3" s="7"/>
      <c r="O3" s="7" t="s">
        <v>617</v>
      </c>
    </row>
    <row r="4" spans="1:15" hidden="1" x14ac:dyDescent="0.35">
      <c r="A4" s="7" t="s">
        <v>630</v>
      </c>
      <c r="B4" s="7" t="s">
        <v>627</v>
      </c>
      <c r="C4" s="7" t="s">
        <v>12</v>
      </c>
      <c r="D4" s="7" t="s">
        <v>628</v>
      </c>
      <c r="E4" s="7">
        <v>9</v>
      </c>
      <c r="F4" s="7">
        <v>10</v>
      </c>
      <c r="G4" s="7">
        <v>0</v>
      </c>
      <c r="H4" s="7">
        <v>0</v>
      </c>
      <c r="I4" s="7" t="s">
        <v>170</v>
      </c>
      <c r="J4" s="7">
        <v>2</v>
      </c>
      <c r="K4" s="15" t="str">
        <f>IF(ISERROR(VLOOKUP(B4,#REF!,1,0)),"","X")</f>
        <v/>
      </c>
      <c r="L4" s="7"/>
      <c r="M4" s="7"/>
      <c r="N4" s="7"/>
      <c r="O4" s="7"/>
    </row>
    <row r="5" spans="1:15" hidden="1" x14ac:dyDescent="0.35">
      <c r="A5" s="7" t="s">
        <v>630</v>
      </c>
      <c r="B5" s="7" t="s">
        <v>189</v>
      </c>
      <c r="C5" s="7" t="s">
        <v>4</v>
      </c>
      <c r="D5" s="7" t="s">
        <v>144</v>
      </c>
      <c r="E5" s="7">
        <v>1</v>
      </c>
      <c r="F5" s="7">
        <v>3</v>
      </c>
      <c r="G5" s="7">
        <v>0</v>
      </c>
      <c r="H5" s="7">
        <v>0</v>
      </c>
      <c r="I5" s="7" t="s">
        <v>356</v>
      </c>
      <c r="J5" s="7" t="s">
        <v>170</v>
      </c>
      <c r="K5" s="15" t="str">
        <f>IF(ISERROR(VLOOKUP(B5,#REF!,1,0)),"","X")</f>
        <v/>
      </c>
      <c r="L5" s="7"/>
      <c r="M5" s="7"/>
      <c r="N5" s="7"/>
      <c r="O5" s="7"/>
    </row>
    <row r="6" spans="1:15" ht="29" x14ac:dyDescent="0.35">
      <c r="A6" s="7" t="s">
        <v>630</v>
      </c>
      <c r="B6" s="7" t="s">
        <v>260</v>
      </c>
      <c r="C6" s="7" t="s">
        <v>43</v>
      </c>
      <c r="D6" s="7" t="s">
        <v>80</v>
      </c>
      <c r="E6" s="7">
        <v>8</v>
      </c>
      <c r="F6" s="7">
        <v>23</v>
      </c>
      <c r="G6" s="7">
        <v>3</v>
      </c>
      <c r="H6" s="7">
        <v>0</v>
      </c>
      <c r="I6" s="7" t="s">
        <v>360</v>
      </c>
      <c r="J6" s="7" t="s">
        <v>170</v>
      </c>
      <c r="K6" s="15" t="str">
        <f>IF(ISERROR(VLOOKUP(B6,#REF!,1,0)),"","X")</f>
        <v/>
      </c>
      <c r="L6" s="7" t="s">
        <v>616</v>
      </c>
      <c r="M6" s="22" t="s">
        <v>633</v>
      </c>
      <c r="N6" s="7"/>
      <c r="O6" s="7" t="s">
        <v>617</v>
      </c>
    </row>
    <row r="7" spans="1:15" hidden="1" x14ac:dyDescent="0.35">
      <c r="A7" s="7" t="s">
        <v>630</v>
      </c>
      <c r="B7" s="7" t="s">
        <v>265</v>
      </c>
      <c r="C7" s="7" t="s">
        <v>266</v>
      </c>
      <c r="D7" s="7" t="s">
        <v>267</v>
      </c>
      <c r="E7" s="7">
        <v>16</v>
      </c>
      <c r="F7" s="7">
        <v>0</v>
      </c>
      <c r="G7" s="7" t="s">
        <v>170</v>
      </c>
      <c r="H7" s="7">
        <v>0</v>
      </c>
      <c r="I7" s="7" t="s">
        <v>367</v>
      </c>
      <c r="J7" s="7" t="s">
        <v>170</v>
      </c>
      <c r="K7" s="15" t="str">
        <f>IF(ISERROR(VLOOKUP(B7,#REF!,1,0)),"","X")</f>
        <v/>
      </c>
      <c r="L7" s="7"/>
      <c r="M7" s="7"/>
      <c r="N7" s="7"/>
      <c r="O7" s="7"/>
    </row>
    <row r="8" spans="1:15" x14ac:dyDescent="0.35">
      <c r="A8" s="7" t="s">
        <v>630</v>
      </c>
      <c r="B8" s="7" t="s">
        <v>81</v>
      </c>
      <c r="C8" s="7" t="s">
        <v>9</v>
      </c>
      <c r="D8" s="7" t="s">
        <v>82</v>
      </c>
      <c r="E8" s="7">
        <v>60</v>
      </c>
      <c r="F8" s="7">
        <v>30</v>
      </c>
      <c r="G8" s="7" t="s">
        <v>170</v>
      </c>
      <c r="H8" s="7">
        <v>0</v>
      </c>
      <c r="I8" s="7" t="s">
        <v>361</v>
      </c>
      <c r="J8" s="7" t="s">
        <v>170</v>
      </c>
      <c r="K8" s="15" t="str">
        <f>IF(ISERROR(VLOOKUP(B8,#REF!,1,0)),"","X")</f>
        <v/>
      </c>
      <c r="L8" s="7" t="s">
        <v>499</v>
      </c>
      <c r="M8" s="22" t="s">
        <v>632</v>
      </c>
      <c r="N8" s="7"/>
      <c r="O8" s="7" t="s">
        <v>617</v>
      </c>
    </row>
    <row r="9" spans="1:15" x14ac:dyDescent="0.35">
      <c r="A9" s="7" t="s">
        <v>630</v>
      </c>
      <c r="B9" s="7" t="s">
        <v>335</v>
      </c>
      <c r="C9" s="7" t="s">
        <v>9</v>
      </c>
      <c r="D9" s="7" t="s">
        <v>82</v>
      </c>
      <c r="E9" s="7">
        <v>60</v>
      </c>
      <c r="F9" s="7">
        <v>30</v>
      </c>
      <c r="G9" s="7" t="s">
        <v>170</v>
      </c>
      <c r="H9" s="7">
        <v>0</v>
      </c>
      <c r="I9" s="7" t="s">
        <v>361</v>
      </c>
      <c r="J9" s="7" t="s">
        <v>170</v>
      </c>
      <c r="K9" s="15" t="str">
        <f>IF(ISERROR(VLOOKUP(B9,#REF!,1,0)),"","X")</f>
        <v/>
      </c>
      <c r="L9" s="7" t="s">
        <v>499</v>
      </c>
      <c r="M9" s="22" t="s">
        <v>632</v>
      </c>
      <c r="N9" s="7"/>
      <c r="O9" s="7" t="s">
        <v>617</v>
      </c>
    </row>
    <row r="10" spans="1:15" ht="29" x14ac:dyDescent="0.35">
      <c r="A10" s="7" t="s">
        <v>630</v>
      </c>
      <c r="B10" s="7" t="s">
        <v>79</v>
      </c>
      <c r="C10" s="7" t="s">
        <v>43</v>
      </c>
      <c r="D10" s="7" t="s">
        <v>80</v>
      </c>
      <c r="E10" s="7">
        <v>8</v>
      </c>
      <c r="F10" s="7">
        <v>23</v>
      </c>
      <c r="G10" s="7">
        <v>3</v>
      </c>
      <c r="H10" s="7">
        <v>0</v>
      </c>
      <c r="I10" s="7" t="s">
        <v>360</v>
      </c>
      <c r="J10" s="7" t="s">
        <v>170</v>
      </c>
      <c r="K10" s="15" t="str">
        <f>IF(ISERROR(VLOOKUP(B10,#REF!,1,0)),"","X")</f>
        <v/>
      </c>
      <c r="L10" s="7" t="s">
        <v>616</v>
      </c>
      <c r="M10" s="22" t="s">
        <v>633</v>
      </c>
      <c r="N10" s="7"/>
      <c r="O10" s="7" t="s">
        <v>617</v>
      </c>
    </row>
    <row r="11" spans="1:15" hidden="1" x14ac:dyDescent="0.35">
      <c r="A11" s="7" t="s">
        <v>630</v>
      </c>
      <c r="B11" s="7" t="s">
        <v>143</v>
      </c>
      <c r="C11" s="7" t="s">
        <v>4</v>
      </c>
      <c r="D11" s="7" t="s">
        <v>144</v>
      </c>
      <c r="E11" s="7">
        <v>1</v>
      </c>
      <c r="F11" s="7">
        <v>3</v>
      </c>
      <c r="G11" s="7">
        <v>0</v>
      </c>
      <c r="H11" s="7">
        <v>0</v>
      </c>
      <c r="I11" s="7" t="s">
        <v>356</v>
      </c>
      <c r="J11" s="7" t="s">
        <v>170</v>
      </c>
      <c r="K11" s="15" t="str">
        <f>IF(ISERROR(VLOOKUP(B11,#REF!,1,0)),"","X")</f>
        <v/>
      </c>
      <c r="L11" s="7"/>
      <c r="M11" s="7"/>
      <c r="N11" s="7"/>
      <c r="O11" s="7"/>
    </row>
  </sheetData>
  <autoFilter ref="A1:O11" xr:uid="{00000000-0009-0000-0000-000006000000}">
    <filterColumn colId="12">
      <customFilters>
        <customFilter operator="notEqual" val=" "/>
      </customFilters>
    </filterColumn>
  </autoFilter>
  <pageMargins left="0.25" right="0.25" top="0.75" bottom="0.75" header="0.3" footer="0.3"/>
  <pageSetup scale="85" fitToHeight="0" orientation="landscape" r:id="rId1"/>
  <headerFooter>
    <oddHeader>&amp;L&amp;"-,Bold"&amp;14&amp;KFF0000&amp;A</oddHeader>
    <oddFooter>&amp;LPrinted: &amp;D &amp;T
&amp;Z&amp;F</oddFooter>
  </headerFooter>
  <customProperties>
    <customPr name="QAA_DRILLPATH_NODE_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cc081532-975f-4a47-8733-083d242eca8e" ContentTypeId="0x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BA76C26DCD57345B116B110F81F2B0E" ma:contentTypeVersion="0" ma:contentTypeDescription="Create a new document." ma:contentTypeScope="" ma:versionID="00e4e4a0ca0c8e85f4bc836575fc32ba">
  <xsd:schema xmlns:xsd="http://www.w3.org/2001/XMLSchema" xmlns:xs="http://www.w3.org/2001/XMLSchema" xmlns:p="http://schemas.microsoft.com/office/2006/metadata/properties" xmlns:ns2="9940b4ba-3ef1-4fe1-8f32-70ebe7e2948e" targetNamespace="http://schemas.microsoft.com/office/2006/metadata/properties" ma:root="true" ma:fieldsID="222dfc0643af24c87b2540387fce503d" ns2:_="">
    <xsd:import namespace="9940b4ba-3ef1-4fe1-8f32-70ebe7e2948e"/>
    <xsd:element name="properties">
      <xsd:complexType>
        <xsd:sequence>
          <xsd:element name="documentManagement">
            <xsd:complexType>
              <xsd:all>
                <xsd:element ref="ns2:Retention_x0020_Date"/>
                <xsd:element ref="ns2:Deletion_x0020_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40b4ba-3ef1-4fe1-8f32-70ebe7e2948e" elementFormDefault="qualified">
    <xsd:import namespace="http://schemas.microsoft.com/office/2006/documentManagement/types"/>
    <xsd:import namespace="http://schemas.microsoft.com/office/infopath/2007/PartnerControls"/>
    <xsd:element name="Retention_x0020_Date" ma:index="2" ma:displayName="Start Retention Date" ma:default="[today]" ma:format="DateOnly" ma:internalName="Retention_x0020_Date" ma:readOnly="false">
      <xsd:simpleType>
        <xsd:restriction base="dms:DateTime"/>
      </xsd:simpleType>
    </xsd:element>
    <xsd:element name="Deletion_x0020_Date" ma:index="3" nillable="true" ma:displayName="Deletion Date" ma:format="DateOnly" ma:internalName="Deletion_x0020_Date" ma:readOnly="fals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tention_x0020_Date xmlns="9940b4ba-3ef1-4fe1-8f32-70ebe7e2948e">2016-10-24T05:00:00+00:00</Retention_x0020_Date>
    <Deletion_x0020_Date xmlns="9940b4ba-3ef1-4fe1-8f32-70ebe7e2948e" xsi:nil="true"/>
  </documentManagement>
</p:properties>
</file>

<file path=customXml/itemProps1.xml><?xml version="1.0" encoding="utf-8"?>
<ds:datastoreItem xmlns:ds="http://schemas.openxmlformats.org/officeDocument/2006/customXml" ds:itemID="{97D4FEFB-BB91-439B-A774-CAC2783C0C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1A1970-C8A9-4D53-BEDF-6831A0824F0C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208D87C6-9B5D-4971-9BA2-F07D91552C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40b4ba-3ef1-4fe1-8f32-70ebe7e294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306CAE8B-EB25-4070-9140-95DAB608BA91}">
  <ds:schemaRefs>
    <ds:schemaRef ds:uri="http://schemas.microsoft.com/office/2006/metadata/properties"/>
    <ds:schemaRef ds:uri="http://schemas.microsoft.com/office/infopath/2007/PartnerControls"/>
    <ds:schemaRef ds:uri="9940b4ba-3ef1-4fe1-8f32-70ebe7e2948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12</vt:i4>
      </vt:variant>
    </vt:vector>
  </HeadingPairs>
  <TitlesOfParts>
    <vt:vector size="19" baseType="lpstr">
      <vt:lpstr>Item_SL9</vt:lpstr>
      <vt:lpstr>itemwhse_SL9</vt:lpstr>
      <vt:lpstr>itemloc_SL9</vt:lpstr>
      <vt:lpstr>itemprice_SL9</vt:lpstr>
      <vt:lpstr>itemlifo_SL9</vt:lpstr>
      <vt:lpstr>serial_SL9</vt:lpstr>
      <vt:lpstr>ser_track_SL9</vt:lpstr>
      <vt:lpstr>Item_SL9!Print_Area</vt:lpstr>
      <vt:lpstr>itemlifo_SL9!Print_Area</vt:lpstr>
      <vt:lpstr>itemloc_SL9!Print_Area</vt:lpstr>
      <vt:lpstr>itemprice_SL9!Print_Area</vt:lpstr>
      <vt:lpstr>itemwhse_SL9!Print_Area</vt:lpstr>
      <vt:lpstr>Item_SL9!Print_Titles</vt:lpstr>
      <vt:lpstr>itemlifo_SL9!Print_Titles</vt:lpstr>
      <vt:lpstr>itemloc_SL9!Print_Titles</vt:lpstr>
      <vt:lpstr>itemprice_SL9!Print_Titles</vt:lpstr>
      <vt:lpstr>itemwhse_SL9!Print_Titles</vt:lpstr>
      <vt:lpstr>ser_track_SL9!Print_Titles</vt:lpstr>
      <vt:lpstr>serial_SL9!Print_Titles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Schoeff, Dave</dc:creator>
  <cp:lastModifiedBy>Crystal Morris</cp:lastModifiedBy>
  <cp:lastPrinted>2018-11-09T14:59:17Z</cp:lastPrinted>
  <dcterms:created xsi:type="dcterms:W3CDTF">2016-09-07T12:06:47Z</dcterms:created>
  <dcterms:modified xsi:type="dcterms:W3CDTF">2019-02-26T17:41:26Z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ContentTypeId">
    <vt:lpwstr>0x0101001BA76C26DCD57345B116B110F81F2B0E</vt:lpwstr>
  </property>
</Properties>
</file>